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as\Desktop\"/>
    </mc:Choice>
  </mc:AlternateContent>
  <xr:revisionPtr revIDLastSave="0" documentId="8_{AF56609F-19B8-497D-BD94-C687FE010188}" xr6:coauthVersionLast="47" xr6:coauthVersionMax="47" xr10:uidLastSave="{00000000-0000-0000-0000-000000000000}"/>
  <workbookProtection workbookAlgorithmName="SHA-512" workbookHashValue="yOzDf4FH6FUKISNXCxfBveTUmon2jdiniYCws+ja81CiXBftVvudbNhdJW+z7jgDqujlmJ4XCqNaB5133QjA4A==" workbookSaltValue="70p9r5o/4KMXwyda7n0d7w==" workbookSpinCount="100000" lockStructure="1"/>
  <bookViews>
    <workbookView xWindow="-38520" yWindow="-120" windowWidth="38640" windowHeight="21240" xr2:uid="{00000000-000D-0000-FFFF-FFFF00000000}"/>
  </bookViews>
  <sheets>
    <sheet name="matrix" sheetId="1" r:id="rId1"/>
    <sheet name="data 1" sheetId="2" state="hidden" r:id="rId2"/>
    <sheet name="data 2" sheetId="6" state="hidden" r:id="rId3"/>
  </sheets>
  <definedNames>
    <definedName name="_xlnm._FilterDatabase" localSheetId="1" hidden="1">'data 1'!$R$7:$R$12</definedName>
    <definedName name="A_vijftien_graden">'data 2'!$AB$19</definedName>
    <definedName name="A_vijtien_graden_smal">'data 2'!$AG$1</definedName>
    <definedName name="_xlnm.Print_Area" localSheetId="0">matrix!$A$1:$AT$106</definedName>
    <definedName name="aluminium">'data 2'!$BA$10</definedName>
    <definedName name="B_bol">'data 2'!$AG$10</definedName>
    <definedName name="B_bol_profiel">'data 2'!$AB$28</definedName>
    <definedName name="C_brugs_profiel">'data 2'!$AB$37</definedName>
    <definedName name="C_brugs_profiel_SL">'data 2'!$AG$19</definedName>
    <definedName name="C_brugs_profiel_WL">'data 2'!$AG$19</definedName>
    <definedName name="D_bol_voorhout">'data 2'!$AB$46</definedName>
    <definedName name="D_vijftien_graden_large">'data 2'!$AG$28</definedName>
    <definedName name="dertig_graden_small">'data 2'!$R$7</definedName>
    <definedName name="dertig_graden_small_bin">'data 2'!$W$7</definedName>
    <definedName name="Deurplint_authentiek">'data 2'!$AQ$19</definedName>
    <definedName name="Deurplint_large_stapeldorpel">'data 2'!$AQ$10</definedName>
    <definedName name="Deurplint_small_enkel_onderregel">'data 2'!$AQ$1</definedName>
    <definedName name="deurplint_type">INDIRECT(matrix!$F$92)</definedName>
    <definedName name="E_bol_driehoek">'data 2'!$AB$55</definedName>
    <definedName name="F_dertig_graden">'data 2'!$AB$64</definedName>
    <definedName name="glaslat">INDIRECT(matrix!$A$76)</definedName>
    <definedName name="hout">'data 2'!$BA$1</definedName>
    <definedName name="kleinhout_bin">INDIRECT(matrix!$A$92)</definedName>
    <definedName name="kleinhout_buit">INDIRECT(matrix!$A$84)</definedName>
    <definedName name="makelaartype">INDIRECT(matrix!$F$76)</definedName>
    <definedName name="mastiek_bk">'data 2'!$C$13</definedName>
    <definedName name="mastiek_gl">'data 2'!$M$13</definedName>
    <definedName name="mastiek_large">'data 2'!$R$25</definedName>
    <definedName name="mastiek_large_bin">'data 2'!$W$25</definedName>
    <definedName name="mastiek_vl">'data 2'!$H$13</definedName>
    <definedName name="niets">'data 2'!$C$25:$D$30</definedName>
    <definedName name="nul_graden_bk">'data 2'!$C$1</definedName>
    <definedName name="nul_graden_gl">'data 2'!$M$1</definedName>
    <definedName name="nul_graden_large">'data 2'!$R$13</definedName>
    <definedName name="nul_graden_large_bin">'data 2'!$W$13</definedName>
    <definedName name="nul_graden_small">'data 2'!$R$1</definedName>
    <definedName name="nul_graden_small_bin">'data 2'!$W$1</definedName>
    <definedName name="nul_graden_vl">'data 2'!$H$1</definedName>
    <definedName name="ontwatering_A_vijftien_gr_groef">'data 2'!$AB$1</definedName>
    <definedName name="ontwatering_B_bol_groef">'data 2'!$AB$10</definedName>
    <definedName name="ontwatering_groef">'data 2'!$AB$73</definedName>
    <definedName name="retro_bk">'data 2'!$C$19</definedName>
    <definedName name="retro_gl">'data 2'!$M$19</definedName>
    <definedName name="retro_large">'data 2'!$R$31</definedName>
    <definedName name="retro_large_bin">'data 2'!$W$31</definedName>
    <definedName name="retro_vl">'data 2'!$H$19</definedName>
    <definedName name="rolluik_coulisse">INDIRECT(matrix!$L$60)</definedName>
    <definedName name="Steenlijst_type">INDIRECT(matrix!$F$60)</definedName>
    <definedName name="Type_A_vijftien_graden">'data 2'!$AL$1</definedName>
    <definedName name="type_A_vijtien_gr">'data 2'!$AV$1</definedName>
    <definedName name="Type_A_vijtien_graden">'data 2'!$AL$1</definedName>
    <definedName name="type_ant_B_Recht">'data 2'!$AV$10</definedName>
    <definedName name="Type_antellio">INDIRECT(matrix!$F$84)</definedName>
    <definedName name="Type_B_recht">'data 2'!$AL$10</definedName>
    <definedName name="Type_C_recht_rechtvoet">'data 2'!$AL$19</definedName>
    <definedName name="Type_D_recht_bolvoet">'data 2'!$AL$28</definedName>
    <definedName name="type_E_bol">'data 2'!$AV$19</definedName>
    <definedName name="type_E_bol_diamant">'data 2'!$AV$28</definedName>
    <definedName name="Type_E_bollat_bolvoet">'data 2'!$AL$37</definedName>
    <definedName name="type_F_retroprofiel">'data 2'!$AL$46</definedName>
    <definedName name="Type_G_mastiek">'data 2'!$AL$55</definedName>
    <definedName name="Type_H_recht_uitgehold">'data 2'!$AL$64</definedName>
    <definedName name="type_H_sierlijst">'data 2'!$AV$37</definedName>
    <definedName name="vijftien_graden_bk">'data 2'!$C$7</definedName>
    <definedName name="vijftien_graden_gl">'data 2'!$M$7</definedName>
    <definedName name="vijftien_graden_large">'data 2'!$R$19</definedName>
    <definedName name="vijftien_graden_large_bin">'data 2'!$W$19</definedName>
    <definedName name="vijftien_graden_vl">'data 2'!$H$7</definedName>
    <definedName name="voorhout_bk">INDIRECT(matrix!$A$60)</definedName>
    <definedName name="voorhout_vl">INDIRECT(matrix!$A$68)</definedName>
    <definedName name="waterlijst_type">INDIRECT(matrix!$F$68)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V52" i="1"/>
  <c r="F92" i="1"/>
  <c r="F84" i="1"/>
  <c r="A60" i="1"/>
  <c r="A68" i="1"/>
  <c r="A76" i="1"/>
  <c r="A84" i="1"/>
  <c r="A92" i="1"/>
  <c r="F60" i="1"/>
  <c r="F68" i="1"/>
  <c r="F76" i="1"/>
  <c r="N43" i="1"/>
  <c r="N42" i="1"/>
  <c r="U42" i="1" s="1"/>
  <c r="N41" i="1"/>
  <c r="U41" i="1" s="1"/>
  <c r="N40" i="1"/>
  <c r="N39" i="1"/>
  <c r="N38" i="1"/>
  <c r="N37" i="1"/>
  <c r="U37" i="1" s="1"/>
  <c r="N36" i="1"/>
  <c r="N35" i="1"/>
  <c r="N34" i="1"/>
  <c r="U34" i="1" s="1"/>
  <c r="N33" i="1"/>
  <c r="U33" i="1" s="1"/>
  <c r="N32" i="1"/>
  <c r="N31" i="1"/>
  <c r="U31" i="1" s="1"/>
  <c r="N30" i="1"/>
  <c r="U30" i="1" s="1"/>
  <c r="J43" i="1"/>
  <c r="J42" i="1"/>
  <c r="V42" i="1" s="1"/>
  <c r="J41" i="1"/>
  <c r="J40" i="1"/>
  <c r="J39" i="1"/>
  <c r="V39" i="1" s="1"/>
  <c r="J38" i="1"/>
  <c r="V38" i="1" s="1"/>
  <c r="J37" i="1"/>
  <c r="J36" i="1"/>
  <c r="V36" i="1" s="1"/>
  <c r="J35" i="1"/>
  <c r="J34" i="1"/>
  <c r="V34" i="1" s="1"/>
  <c r="J33" i="1"/>
  <c r="J32" i="1"/>
  <c r="J31" i="1"/>
  <c r="J30" i="1"/>
  <c r="V31" i="1"/>
  <c r="U43" i="1"/>
  <c r="U35" i="1"/>
  <c r="V35" i="1" l="1"/>
  <c r="V32" i="1"/>
  <c r="V40" i="1"/>
  <c r="U38" i="1"/>
  <c r="V33" i="1"/>
  <c r="V37" i="1"/>
  <c r="V41" i="1"/>
  <c r="V30" i="1"/>
  <c r="V43" i="1"/>
  <c r="U39" i="1"/>
  <c r="U32" i="1"/>
  <c r="U36" i="1"/>
  <c r="U40" i="1"/>
  <c r="J29" i="1"/>
  <c r="J28" i="1"/>
  <c r="J45" i="1" l="1"/>
  <c r="N29" i="1"/>
  <c r="U29" i="1" s="1"/>
  <c r="V29" i="1"/>
  <c r="AD12" i="2"/>
  <c r="N28" i="1"/>
  <c r="N45" i="1" l="1"/>
  <c r="H45" i="1"/>
  <c r="U28" i="1" l="1"/>
  <c r="U45" i="1" s="1"/>
  <c r="V28" i="1" l="1"/>
  <c r="V45" i="1" l="1"/>
  <c r="N48" i="1" l="1"/>
  <c r="N49" i="1"/>
  <c r="N50" i="1"/>
</calcChain>
</file>

<file path=xl/sharedStrings.xml><?xml version="1.0" encoding="utf-8"?>
<sst xmlns="http://schemas.openxmlformats.org/spreadsheetml/2006/main" count="346" uniqueCount="267">
  <si>
    <t>afwerking</t>
  </si>
  <si>
    <t>aantal lagen</t>
  </si>
  <si>
    <t>raambeslag</t>
  </si>
  <si>
    <t>type profilering</t>
  </si>
  <si>
    <t>houtsektie</t>
  </si>
  <si>
    <t>raamdichting</t>
  </si>
  <si>
    <t>deurbeslag</t>
  </si>
  <si>
    <t>buitenkader</t>
  </si>
  <si>
    <t>voorhout</t>
  </si>
  <si>
    <t>glaslat</t>
  </si>
  <si>
    <t>kleinhouten buiten</t>
  </si>
  <si>
    <t>kleinhouten binnen</t>
  </si>
  <si>
    <t>onbehandeld</t>
  </si>
  <si>
    <t>monocolor RAL 9010</t>
  </si>
  <si>
    <t>monocolor RAL 9005</t>
  </si>
  <si>
    <t>monocolor RAL andere</t>
  </si>
  <si>
    <t>Wocca exterior OIL natural</t>
  </si>
  <si>
    <t>Wocca exterior OIL grey</t>
  </si>
  <si>
    <t>Wocca exterior OIL 50%grey 50%teak</t>
  </si>
  <si>
    <t>steenlijst</t>
  </si>
  <si>
    <t>waterlijst</t>
  </si>
  <si>
    <t>antellio</t>
  </si>
  <si>
    <t>Wocca exterior OIL andere</t>
  </si>
  <si>
    <t>raamtypes</t>
  </si>
  <si>
    <t>glasssamenstelling</t>
  </si>
  <si>
    <t>intercallairs</t>
  </si>
  <si>
    <t>sprossen</t>
  </si>
  <si>
    <t>dubbel - niet gelaagd - standaard Zta-Lta</t>
  </si>
  <si>
    <t>standaard alu F1</t>
  </si>
  <si>
    <t>ja</t>
  </si>
  <si>
    <t xml:space="preserve">vast raam enkele kader </t>
  </si>
  <si>
    <t>dubbel - 1 zijdig gelaagd - standaard Zta-Lta</t>
  </si>
  <si>
    <t>zwart RAL 9005 warm edge</t>
  </si>
  <si>
    <t>nee</t>
  </si>
  <si>
    <t xml:space="preserve"> vast raam dubbele kader </t>
  </si>
  <si>
    <t>dubbel - niet gelaagd - 4S</t>
  </si>
  <si>
    <t>dubbel - 1 zijdig gelaagd - 4S</t>
  </si>
  <si>
    <t xml:space="preserve">vast raam met vast bovenlicht enkele kader </t>
  </si>
  <si>
    <t xml:space="preserve">vast raam met vast bovenlicht dubbele kader </t>
  </si>
  <si>
    <t>type vleugel</t>
  </si>
  <si>
    <t>12 mm spouw - opdek binnen &amp; buiten</t>
  </si>
  <si>
    <t>12 mm spouw - opdek buiten - binnen gelijkliggend</t>
  </si>
  <si>
    <t>enkele buitendeur volledig beglaasd</t>
  </si>
  <si>
    <t>dubbele buitendeur volledig beglaasd</t>
  </si>
  <si>
    <t>enkele buitendeur vertikale beplanking/ WBP louan binnenzijde in glaslat</t>
  </si>
  <si>
    <t>dubbele buitendeur vertikale beplanking WBP louan binnenzijde in glaslat</t>
  </si>
  <si>
    <t>enkele buitendeur paneel in glaslat</t>
  </si>
  <si>
    <t>dubbele buitendeur paneel in glaslat</t>
  </si>
  <si>
    <t>enkele buitendeur deels bglaasd beplanking</t>
  </si>
  <si>
    <t>glas binnenblad</t>
  </si>
  <si>
    <t>dubbele buitendeur deels beglaasd beplanking</t>
  </si>
  <si>
    <t>enkele buitendeur deels beglaasd paneel</t>
  </si>
  <si>
    <t>dubbele buitendeur deels beglaasd paneel</t>
  </si>
  <si>
    <t>deurbovenlicht enkele kader</t>
  </si>
  <si>
    <t>deurbovenlicht dubbele kader</t>
  </si>
  <si>
    <t>deurbovenlicht doorlopende stijlen</t>
  </si>
  <si>
    <t>deurbovenlicht doorlopende kader en doorlopende tussenstijl</t>
  </si>
  <si>
    <t>deurbovenlicht doorlopende stijlen en doorlopende tussenstijl</t>
  </si>
  <si>
    <t>glas buitenblad</t>
  </si>
  <si>
    <t>samengesteld raam volgens  detail</t>
  </si>
  <si>
    <t>enkel hefschuif - vast enkele kader</t>
  </si>
  <si>
    <t>enkel hefschuif - vast dubbele kader uitzicht schuivend</t>
  </si>
  <si>
    <t>dubbel hefschuif - vast enkele kader</t>
  </si>
  <si>
    <t>dubbel hefschuif - vast dubbele kder uitzicht schuivend</t>
  </si>
  <si>
    <t>KLANT-OPDRACHTGEVER</t>
  </si>
  <si>
    <t>bij prijsvraag</t>
  </si>
  <si>
    <t>opmeting as built</t>
  </si>
  <si>
    <t>houtsoort / klasse</t>
  </si>
  <si>
    <t>houtsoort / kasse</t>
  </si>
  <si>
    <t>sappeli LAM KKK (3)</t>
  </si>
  <si>
    <t>Padoek LAM KKK (1)</t>
  </si>
  <si>
    <t>Afzelia massief (1)</t>
  </si>
  <si>
    <t>Afrormosia LAM DKD (1)</t>
  </si>
  <si>
    <t>Eik LAM DKD (4)</t>
  </si>
  <si>
    <t>Padoek LAM DKD (1)</t>
  </si>
  <si>
    <t>netto 68x80</t>
  </si>
  <si>
    <t>dichtingen</t>
  </si>
  <si>
    <t>1 knipdichting type Deventer SV712 wit of zwart</t>
  </si>
  <si>
    <t>deurslag</t>
  </si>
  <si>
    <t>fitsen otlav - 3 puntslot KFV - kälterfein - inox veiligheidsrozet</t>
  </si>
  <si>
    <t>opdek 15 mm binnen - 15 mm terugliggend buiten</t>
  </si>
  <si>
    <t>Zta</t>
  </si>
  <si>
    <t>Lta</t>
  </si>
  <si>
    <t>raamkruk</t>
  </si>
  <si>
    <t>deurkruk</t>
  </si>
  <si>
    <t>wienerspros</t>
  </si>
  <si>
    <t>Ug</t>
  </si>
  <si>
    <t>spouwvulling</t>
  </si>
  <si>
    <t>OFFERTE NR</t>
  </si>
  <si>
    <t>nr</t>
  </si>
  <si>
    <t>naam</t>
  </si>
  <si>
    <t>adres</t>
  </si>
  <si>
    <t>contact</t>
  </si>
  <si>
    <t>email</t>
  </si>
  <si>
    <t>u/ref</t>
  </si>
  <si>
    <t>RSZ id</t>
  </si>
  <si>
    <t>TECHNISCHE EIGENSCHAPPEN</t>
  </si>
  <si>
    <t>ESTHETISCHE EIGENSCHAPPEN</t>
  </si>
  <si>
    <t>GLASEIGENSCHAPPEN</t>
  </si>
  <si>
    <t>atl</t>
  </si>
  <si>
    <t>breedte</t>
  </si>
  <si>
    <t>hoogte</t>
  </si>
  <si>
    <t>opp</t>
  </si>
  <si>
    <t>spouw</t>
  </si>
  <si>
    <t>bt</t>
  </si>
  <si>
    <t>bi</t>
  </si>
  <si>
    <t>glas binnenblad (bi)</t>
  </si>
  <si>
    <t>glasspouw</t>
  </si>
  <si>
    <t xml:space="preserve">spouwvulling </t>
  </si>
  <si>
    <t>argon</t>
  </si>
  <si>
    <t xml:space="preserve">krypton </t>
  </si>
  <si>
    <t>1,0</t>
  </si>
  <si>
    <t>dikte</t>
  </si>
  <si>
    <t>spros</t>
  </si>
  <si>
    <t>m²</t>
  </si>
  <si>
    <t>kh/ raam</t>
  </si>
  <si>
    <t>totaal kh</t>
  </si>
  <si>
    <t>st</t>
  </si>
  <si>
    <t>lm 3 zijdig</t>
  </si>
  <si>
    <t>lm 4 zijdig</t>
  </si>
  <si>
    <t>lm onder</t>
  </si>
  <si>
    <t>tel/gsm</t>
  </si>
  <si>
    <t>energy 72/38 - 1,0 (pos 2) on clearlite of gw</t>
  </si>
  <si>
    <t>77% (advanced pos2)</t>
  </si>
  <si>
    <t>72% (Energy pos 2)</t>
  </si>
  <si>
    <t>51% (advanced pos 2)</t>
  </si>
  <si>
    <t>38% (Energy po 2)</t>
  </si>
  <si>
    <t>Winddruk</t>
  </si>
  <si>
    <t>raam- of deurtype</t>
  </si>
  <si>
    <t>Siegenia Titan Accent GS2 verdoken 12 mm</t>
  </si>
  <si>
    <t>hoppe alu F1</t>
  </si>
  <si>
    <t>hoppe inox look</t>
  </si>
  <si>
    <t>Tonic Line inox L16 mm</t>
  </si>
  <si>
    <t>(met 4/33,2)</t>
  </si>
  <si>
    <t>glas buitenblad (bt)</t>
  </si>
  <si>
    <t>buitenkader afw</t>
  </si>
  <si>
    <t>voorhout afw</t>
  </si>
  <si>
    <t>glaslat afw</t>
  </si>
  <si>
    <t>kleinhout buitenzijde</t>
  </si>
  <si>
    <t>kleinhout binnenzijde</t>
  </si>
  <si>
    <t>steenlijst type</t>
  </si>
  <si>
    <t>waterlijst type</t>
  </si>
  <si>
    <t>makelaar type</t>
  </si>
  <si>
    <t>antellio type</t>
  </si>
  <si>
    <t>winddruk</t>
  </si>
  <si>
    <t xml:space="preserve">wit RAL 9010  </t>
  </si>
  <si>
    <t>633 Pa landelijk</t>
  </si>
  <si>
    <t>900 Pa kust</t>
  </si>
  <si>
    <t>WERF PROJECT</t>
  </si>
  <si>
    <t>voorhout BK</t>
  </si>
  <si>
    <t>voorhout VL</t>
  </si>
  <si>
    <t>nul_graden_bk</t>
  </si>
  <si>
    <t>vijftien_graden_bk</t>
  </si>
  <si>
    <t>mastiek_bk</t>
  </si>
  <si>
    <t>retro_bk</t>
  </si>
  <si>
    <t>nul_graden_vl</t>
  </si>
  <si>
    <t>vijftien_graden_vl</t>
  </si>
  <si>
    <t>mastiek_vl</t>
  </si>
  <si>
    <t>retro_vl</t>
  </si>
  <si>
    <t>nul_graden_gl</t>
  </si>
  <si>
    <t>vijftien_graden_gl</t>
  </si>
  <si>
    <t>mastiek_gl</t>
  </si>
  <si>
    <t>retro_gl</t>
  </si>
  <si>
    <t xml:space="preserve"> </t>
  </si>
  <si>
    <t>kleinhout BUIT</t>
  </si>
  <si>
    <t>dertig_graden_small</t>
  </si>
  <si>
    <t>nul_graden_small</t>
  </si>
  <si>
    <t>nul_graden_large</t>
  </si>
  <si>
    <t>vijftien_graden_large</t>
  </si>
  <si>
    <t>mastiek_large</t>
  </si>
  <si>
    <t>retro_large</t>
  </si>
  <si>
    <t>kleinhout BIN</t>
  </si>
  <si>
    <t>nul_graden_small_bin</t>
  </si>
  <si>
    <t>dertig_graden_small_bin</t>
  </si>
  <si>
    <t>nul_graden_large_bin</t>
  </si>
  <si>
    <t>vijftien_graden_large_bin</t>
  </si>
  <si>
    <t>mastiek_large_bin</t>
  </si>
  <si>
    <t>retro_large_bin</t>
  </si>
  <si>
    <t>ontwatering_groef</t>
  </si>
  <si>
    <t>ontwatering_B_bol_groef</t>
  </si>
  <si>
    <t>A_vijftien_graden</t>
  </si>
  <si>
    <t>B_bol_profiel</t>
  </si>
  <si>
    <t>C_brugs_profiel</t>
  </si>
  <si>
    <t>D_bol_voorhout</t>
  </si>
  <si>
    <t>E_bol_driehoek</t>
  </si>
  <si>
    <t>F_dertig_graden</t>
  </si>
  <si>
    <t>B_bol</t>
  </si>
  <si>
    <t>D_vijftien_graden_large</t>
  </si>
  <si>
    <t>A_vijtien_graden_smal</t>
  </si>
  <si>
    <t>bij aanpassing</t>
  </si>
  <si>
    <t>C_brugs_profiel_WL</t>
  </si>
  <si>
    <t xml:space="preserve">Wij selecteerden volgende esthetische eigenschappen (profileringen) voor uw project offerte nr </t>
  </si>
  <si>
    <t>enkel opendraaiend draaikip - uitzicht guillotine</t>
  </si>
  <si>
    <t>afrormosia massief (1)</t>
  </si>
  <si>
    <t>dubbel opendraaiend draaikip - uitzicht guillotine</t>
  </si>
  <si>
    <t>guillotineraam met happy lift veren</t>
  </si>
  <si>
    <t>float planibel clearlite helder of gw</t>
  </si>
  <si>
    <t>gelaagd stratobel clearlite helder of gw</t>
  </si>
  <si>
    <t>float planibel advanced 1,0 (pos 2) on clearlite of gw</t>
  </si>
  <si>
    <t>gelaagd stratobel advanced 1,0 (pos 2) on clearlite of gw</t>
  </si>
  <si>
    <t>paneel - beplanking</t>
  </si>
  <si>
    <t>deurplint</t>
  </si>
  <si>
    <t>oppervlakken</t>
  </si>
  <si>
    <t>paneel / beplanking</t>
  </si>
  <si>
    <t>opp glas</t>
  </si>
  <si>
    <t>min opp ruit = 0,50 m²/stuk</t>
  </si>
  <si>
    <t>opleg jumbo + transporttoeslag</t>
  </si>
  <si>
    <t>opleg valse center in MDF tricoja</t>
  </si>
  <si>
    <t>opleg valse center massief gelamelleerd</t>
  </si>
  <si>
    <t>beplanking massief 15 mm U-groef uit max 180 mm</t>
  </si>
  <si>
    <t>dod + kip</t>
  </si>
  <si>
    <t>eod + kip</t>
  </si>
  <si>
    <t xml:space="preserve">eod + kip met vast bovenlicht enkele kader </t>
  </si>
  <si>
    <t xml:space="preserve">eod +kip met vast bovenlicht dubbele kader </t>
  </si>
  <si>
    <t>eod + kip met vast bovenlicht doorlopende stijlen</t>
  </si>
  <si>
    <t xml:space="preserve">dod + kip met vast bovenlicht enkele kader </t>
  </si>
  <si>
    <t xml:space="preserve">dod + kip  met vast bovenlicht dubbele kader </t>
  </si>
  <si>
    <t xml:space="preserve">dod + kip met vast bovenlicht dubbele kader &amp; doorlopende tussenstijl </t>
  </si>
  <si>
    <t xml:space="preserve">dod + kip  met vast bovenlicht doorlopende stijlen&amp; doorlopende tussenstijl </t>
  </si>
  <si>
    <t>rolluik coulissen</t>
  </si>
  <si>
    <t>materiaal coullissen</t>
  </si>
  <si>
    <t>Makelaarslat</t>
  </si>
  <si>
    <t>Type_A_vijftien_graden</t>
  </si>
  <si>
    <t>Type_B_recht</t>
  </si>
  <si>
    <t>Type_C_recht_rechtvoet</t>
  </si>
  <si>
    <t>Type_D_recht_bolvoet</t>
  </si>
  <si>
    <t>Type_E_bollat_bolvoet</t>
  </si>
  <si>
    <t>Type_F_retroprofiel</t>
  </si>
  <si>
    <t>Type_G_mastiek</t>
  </si>
  <si>
    <t>Type_H_recht_uitgehold</t>
  </si>
  <si>
    <t>Deurplint</t>
  </si>
  <si>
    <t>Deurplint_authentiek</t>
  </si>
  <si>
    <t>Makelaars type</t>
  </si>
  <si>
    <t>type_F_retroprofiel</t>
  </si>
  <si>
    <t>niets</t>
  </si>
  <si>
    <t>Antellio type</t>
  </si>
  <si>
    <t>Deurplint type</t>
  </si>
  <si>
    <t>Deurplint_small_enkel_onderregel</t>
  </si>
  <si>
    <t>Deurplint_large_stapeldorpel</t>
  </si>
  <si>
    <t>type_A_vijtien_gr</t>
  </si>
  <si>
    <t>type_E_bol</t>
  </si>
  <si>
    <t>type_E_bol_diamant</t>
  </si>
  <si>
    <t>type_H_sierlijst</t>
  </si>
  <si>
    <t>type_ant_B_Recht</t>
  </si>
  <si>
    <t>Rolluik coullissen</t>
  </si>
  <si>
    <t>hout</t>
  </si>
  <si>
    <t>aluminium</t>
  </si>
  <si>
    <t>ontwatering_A_vijftien_gr_groef</t>
  </si>
  <si>
    <t>reflectie</t>
  </si>
  <si>
    <t>62% (usel)</t>
  </si>
  <si>
    <t>29% (usel)</t>
  </si>
  <si>
    <t>ipasol ultra select 62/29 - 1,0 (pos 2)</t>
  </si>
  <si>
    <t>stopray vision 62- 1,0 (pos2)</t>
  </si>
  <si>
    <t>61%(sv62)</t>
  </si>
  <si>
    <t>33% (sv62)</t>
  </si>
  <si>
    <t>15 (planibel adv.)</t>
  </si>
  <si>
    <t>13 (new energy)</t>
  </si>
  <si>
    <t>15 (stopray vision 62)</t>
  </si>
  <si>
    <t>9 (ultraselect 62 29)</t>
  </si>
  <si>
    <t>vc* of boog</t>
  </si>
  <si>
    <t>* valse center (gebogen buiten recht binnen) kan enkel volgens een symmetrische goniometrische figuur uitgevoerd</t>
  </si>
  <si>
    <t>guillotine met vast onderkader</t>
  </si>
  <si>
    <t>guillotine met enkele draaikip vleugel</t>
  </si>
  <si>
    <t>8 verdund</t>
  </si>
  <si>
    <t>structuur volgens type</t>
  </si>
  <si>
    <t>getrokken volgens type</t>
  </si>
  <si>
    <t>gelijkliggend binnen - 15mm terugliggend buiten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</si>
</sst>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4" tint="-0.249977111117893"/>
      <name val="Calibri"/>
      <family val="2"/>
      <scheme val="minor"/>
    </font>
    <font>
      <i/>
      <sz val="16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0" fontId="0" fillId="0" borderId="7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4"/>
    </xf>
    <xf numFmtId="0" fontId="4" fillId="0" borderId="0" xfId="0" applyFont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/>
    <xf numFmtId="49" fontId="5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7" xfId="0" applyFont="1" applyBorder="1" applyAlignment="1"/>
    <xf numFmtId="0" fontId="1" fillId="0" borderId="8" xfId="0" applyFont="1" applyBorder="1"/>
    <xf numFmtId="0" fontId="0" fillId="0" borderId="0" xfId="0" applyFont="1" applyBorder="1"/>
    <xf numFmtId="0" fontId="0" fillId="0" borderId="0" xfId="0" applyFont="1"/>
    <xf numFmtId="0" fontId="0" fillId="0" borderId="8" xfId="0" applyFont="1" applyBorder="1"/>
    <xf numFmtId="0" fontId="1" fillId="0" borderId="1" xfId="0" applyFont="1" applyBorder="1"/>
    <xf numFmtId="49" fontId="1" fillId="0" borderId="5" xfId="0" applyNumberFormat="1" applyFont="1" applyBorder="1" applyAlignment="1">
      <alignment horizontal="left"/>
    </xf>
    <xf numFmtId="0" fontId="0" fillId="0" borderId="5" xfId="0" applyFont="1" applyBorder="1"/>
    <xf numFmtId="0" fontId="0" fillId="0" borderId="1" xfId="0" applyFont="1" applyBorder="1"/>
    <xf numFmtId="0" fontId="0" fillId="0" borderId="0" xfId="0" applyFill="1" applyBorder="1" applyAlignment="1"/>
    <xf numFmtId="49" fontId="0" fillId="0" borderId="0" xfId="0" applyNumberFormat="1" applyFont="1" applyBorder="1" applyAlignment="1">
      <alignment horizontal="left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4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 applyBorder="1"/>
    <xf numFmtId="0" fontId="0" fillId="3" borderId="5" xfId="0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/>
    <xf numFmtId="0" fontId="1" fillId="0" borderId="9" xfId="0" applyFont="1" applyBorder="1" applyAlignment="1">
      <alignment horizontal="center"/>
    </xf>
    <xf numFmtId="9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9" fontId="0" fillId="0" borderId="0" xfId="0" applyNumberForma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inden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49" fontId="0" fillId="0" borderId="0" xfId="0" applyNumberFormat="1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0" applyFont="1" applyBorder="1"/>
    <xf numFmtId="0" fontId="7" fillId="0" borderId="5" xfId="0" applyFont="1" applyBorder="1"/>
    <xf numFmtId="0" fontId="9" fillId="0" borderId="0" xfId="0" applyFont="1" applyBorder="1"/>
    <xf numFmtId="0" fontId="8" fillId="0" borderId="0" xfId="0" applyFont="1" applyBorder="1"/>
    <xf numFmtId="0" fontId="8" fillId="0" borderId="7" xfId="0" applyFont="1" applyBorder="1"/>
    <xf numFmtId="0" fontId="9" fillId="0" borderId="0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9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2" fontId="8" fillId="0" borderId="13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quotePrefix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" fillId="0" borderId="0" xfId="0" applyFont="1"/>
    <xf numFmtId="2" fontId="8" fillId="0" borderId="2" xfId="0" applyNumberFormat="1" applyFont="1" applyBorder="1"/>
    <xf numFmtId="2" fontId="8" fillId="0" borderId="8" xfId="0" applyNumberFormat="1" applyFont="1" applyBorder="1"/>
    <xf numFmtId="0" fontId="1" fillId="2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4" fillId="0" borderId="0" xfId="1" applyFont="1" applyFill="1" applyBorder="1"/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5" xfId="0" applyFill="1" applyBorder="1"/>
    <xf numFmtId="0" fontId="0" fillId="0" borderId="0" xfId="0" applyFont="1" applyAlignment="1">
      <alignment vertical="center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2" fontId="8" fillId="0" borderId="1" xfId="0" applyNumberFormat="1" applyFont="1" applyBorder="1"/>
    <xf numFmtId="0" fontId="0" fillId="0" borderId="15" xfId="0" applyBorder="1" applyAlignment="1">
      <alignment horizontal="right"/>
    </xf>
    <xf numFmtId="0" fontId="15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CECFF"/>
      <color rgb="FFFFCC99"/>
      <color rgb="FFFFCCCC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26" Type="http://schemas.openxmlformats.org/officeDocument/2006/relationships/image" Target="../media/image28.png"/><Relationship Id="rId39" Type="http://schemas.openxmlformats.org/officeDocument/2006/relationships/image" Target="../media/image41.png"/><Relationship Id="rId3" Type="http://schemas.openxmlformats.org/officeDocument/2006/relationships/image" Target="../media/image8.jpeg"/><Relationship Id="rId21" Type="http://schemas.openxmlformats.org/officeDocument/2006/relationships/image" Target="../media/image23.png"/><Relationship Id="rId34" Type="http://schemas.openxmlformats.org/officeDocument/2006/relationships/image" Target="../media/image36.png"/><Relationship Id="rId42" Type="http://schemas.openxmlformats.org/officeDocument/2006/relationships/image" Target="../media/image44.png"/><Relationship Id="rId47" Type="http://schemas.openxmlformats.org/officeDocument/2006/relationships/image" Target="../media/image49.png"/><Relationship Id="rId50" Type="http://schemas.openxmlformats.org/officeDocument/2006/relationships/image" Target="../media/image52.png"/><Relationship Id="rId7" Type="http://schemas.openxmlformats.org/officeDocument/2006/relationships/image" Target="../media/image11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5" Type="http://schemas.openxmlformats.org/officeDocument/2006/relationships/image" Target="../media/image27.png"/><Relationship Id="rId33" Type="http://schemas.openxmlformats.org/officeDocument/2006/relationships/image" Target="../media/image35.png"/><Relationship Id="rId38" Type="http://schemas.openxmlformats.org/officeDocument/2006/relationships/image" Target="../media/image40.png"/><Relationship Id="rId46" Type="http://schemas.openxmlformats.org/officeDocument/2006/relationships/image" Target="../media/image48.png"/><Relationship Id="rId2" Type="http://schemas.openxmlformats.org/officeDocument/2006/relationships/image" Target="../media/image7.jpe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29" Type="http://schemas.openxmlformats.org/officeDocument/2006/relationships/image" Target="../media/image31.png"/><Relationship Id="rId41" Type="http://schemas.openxmlformats.org/officeDocument/2006/relationships/image" Target="../media/image43.png"/><Relationship Id="rId1" Type="http://schemas.openxmlformats.org/officeDocument/2006/relationships/image" Target="../media/image6.jpeg"/><Relationship Id="rId6" Type="http://schemas.microsoft.com/office/2007/relationships/hdphoto" Target="../media/hdphoto1.wdp"/><Relationship Id="rId11" Type="http://schemas.microsoft.com/office/2007/relationships/hdphoto" Target="../media/hdphoto3.wdp"/><Relationship Id="rId24" Type="http://schemas.openxmlformats.org/officeDocument/2006/relationships/image" Target="../media/image26.png"/><Relationship Id="rId32" Type="http://schemas.openxmlformats.org/officeDocument/2006/relationships/image" Target="../media/image34.png"/><Relationship Id="rId37" Type="http://schemas.openxmlformats.org/officeDocument/2006/relationships/image" Target="../media/image39.png"/><Relationship Id="rId40" Type="http://schemas.openxmlformats.org/officeDocument/2006/relationships/image" Target="../media/image42.png"/><Relationship Id="rId45" Type="http://schemas.openxmlformats.org/officeDocument/2006/relationships/image" Target="../media/image47.png"/><Relationship Id="rId53" Type="http://schemas.openxmlformats.org/officeDocument/2006/relationships/image" Target="../media/image55.png"/><Relationship Id="rId5" Type="http://schemas.openxmlformats.org/officeDocument/2006/relationships/image" Target="../media/image10.png"/><Relationship Id="rId15" Type="http://schemas.openxmlformats.org/officeDocument/2006/relationships/image" Target="../media/image17.png"/><Relationship Id="rId23" Type="http://schemas.openxmlformats.org/officeDocument/2006/relationships/image" Target="../media/image25.png"/><Relationship Id="rId28" Type="http://schemas.openxmlformats.org/officeDocument/2006/relationships/image" Target="../media/image30.png"/><Relationship Id="rId36" Type="http://schemas.openxmlformats.org/officeDocument/2006/relationships/image" Target="../media/image38.png"/><Relationship Id="rId49" Type="http://schemas.openxmlformats.org/officeDocument/2006/relationships/image" Target="../media/image51.png"/><Relationship Id="rId10" Type="http://schemas.openxmlformats.org/officeDocument/2006/relationships/image" Target="../media/image13.png"/><Relationship Id="rId19" Type="http://schemas.openxmlformats.org/officeDocument/2006/relationships/image" Target="../media/image21.png"/><Relationship Id="rId31" Type="http://schemas.openxmlformats.org/officeDocument/2006/relationships/image" Target="../media/image33.png"/><Relationship Id="rId44" Type="http://schemas.openxmlformats.org/officeDocument/2006/relationships/image" Target="../media/image46.png"/><Relationship Id="rId52" Type="http://schemas.openxmlformats.org/officeDocument/2006/relationships/image" Target="../media/image54.png"/><Relationship Id="rId4" Type="http://schemas.openxmlformats.org/officeDocument/2006/relationships/image" Target="../media/image9.jpeg"/><Relationship Id="rId9" Type="http://schemas.openxmlformats.org/officeDocument/2006/relationships/image" Target="../media/image12.png"/><Relationship Id="rId14" Type="http://schemas.openxmlformats.org/officeDocument/2006/relationships/image" Target="../media/image16.png"/><Relationship Id="rId22" Type="http://schemas.openxmlformats.org/officeDocument/2006/relationships/image" Target="../media/image24.png"/><Relationship Id="rId27" Type="http://schemas.openxmlformats.org/officeDocument/2006/relationships/image" Target="../media/image29.png"/><Relationship Id="rId30" Type="http://schemas.openxmlformats.org/officeDocument/2006/relationships/image" Target="../media/image32.png"/><Relationship Id="rId35" Type="http://schemas.openxmlformats.org/officeDocument/2006/relationships/image" Target="../media/image37.png"/><Relationship Id="rId43" Type="http://schemas.openxmlformats.org/officeDocument/2006/relationships/image" Target="../media/image45.png"/><Relationship Id="rId48" Type="http://schemas.openxmlformats.org/officeDocument/2006/relationships/image" Target="../media/image50.png"/><Relationship Id="rId8" Type="http://schemas.microsoft.com/office/2007/relationships/hdphoto" Target="../media/hdphoto2.wdp"/><Relationship Id="rId51" Type="http://schemas.openxmlformats.org/officeDocument/2006/relationships/image" Target="../media/image5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357188</xdr:colOff>
      <xdr:row>0</xdr:row>
      <xdr:rowOff>0</xdr:rowOff>
    </xdr:from>
    <xdr:to>
      <xdr:col>5</xdr:col>
      <xdr:colOff>353759</xdr:colOff>
      <xdr:row>5</xdr:row>
      <xdr:rowOff>10561</xdr:rowOff>
    </xdr:to>
    <xdr:pic>
      <xdr:nvPicPr>
        <xdr:cNvPr id="175" name="Afbeelding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8" y="0"/>
          <a:ext cx="3278764" cy="13459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20266</xdr:colOff>
          <xdr:row>57</xdr:row>
          <xdr:rowOff>132134</xdr:rowOff>
        </xdr:from>
        <xdr:to>
          <xdr:col>3</xdr:col>
          <xdr:colOff>619328</xdr:colOff>
          <xdr:row>62</xdr:row>
          <xdr:rowOff>141863</xdr:rowOff>
        </xdr:to>
        <xdr:pic>
          <xdr:nvPicPr>
            <xdr:cNvPr id="3" name="Afbeelding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 preferRelativeResize="0">
              <a:picLocks/>
              <a:extLst>
                <a:ext uri="{84589F7E-364E-4C9E-8A38-B11213B215E9}">
                  <a14:cameraTool cellRange="voorhout_bk" spid="_x0000_s1837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79415" y="10933889"/>
              <a:ext cx="1025336" cy="919791"/>
            </a:xfrm>
            <a:prstGeom prst="rect">
              <a:avLst/>
            </a:prstGeom>
            <a:ln>
              <a:noFill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22833</xdr:colOff>
          <xdr:row>66</xdr:row>
          <xdr:rowOff>31172</xdr:rowOff>
        </xdr:from>
        <xdr:to>
          <xdr:col>3</xdr:col>
          <xdr:colOff>619660</xdr:colOff>
          <xdr:row>70</xdr:row>
          <xdr:rowOff>47574</xdr:rowOff>
        </xdr:to>
        <xdr:pic>
          <xdr:nvPicPr>
            <xdr:cNvPr id="5" name="Afbeelding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voorhout_vl" spid="_x0000_s1838"/>
                </a:ext>
              </a:extLst>
            </xdr:cNvPicPr>
          </xdr:nvPicPr>
          <xdr:blipFill>
            <a:blip xmlns:r="http://schemas.openxmlformats.org/officeDocument/2006/relationships" r:embed="rId2">
              <a:grayscl/>
            </a:blip>
            <a:stretch>
              <a:fillRect/>
            </a:stretch>
          </xdr:blipFill>
          <xdr:spPr>
            <a:xfrm>
              <a:off x="1480941" y="12348432"/>
              <a:ext cx="1047842" cy="735944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16310</xdr:colOff>
          <xdr:row>74</xdr:row>
          <xdr:rowOff>105383</xdr:rowOff>
        </xdr:from>
        <xdr:to>
          <xdr:col>4</xdr:col>
          <xdr:colOff>1330</xdr:colOff>
          <xdr:row>78</xdr:row>
          <xdr:rowOff>133194</xdr:rowOff>
        </xdr:to>
        <xdr:pic>
          <xdr:nvPicPr>
            <xdr:cNvPr id="7" name="Afbeelding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glaslat" spid="_x0000_s1839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74418" y="13857917"/>
              <a:ext cx="1057665" cy="745448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16310</xdr:colOff>
          <xdr:row>82</xdr:row>
          <xdr:rowOff>42586</xdr:rowOff>
        </xdr:from>
        <xdr:to>
          <xdr:col>4</xdr:col>
          <xdr:colOff>1096</xdr:colOff>
          <xdr:row>86</xdr:row>
          <xdr:rowOff>123123</xdr:rowOff>
        </xdr:to>
        <xdr:pic>
          <xdr:nvPicPr>
            <xdr:cNvPr id="9" name="Afbeelding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kleinhout_buit" spid="_x0000_s184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74418" y="15230394"/>
              <a:ext cx="1057431" cy="796269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13048</xdr:colOff>
          <xdr:row>90</xdr:row>
          <xdr:rowOff>32272</xdr:rowOff>
        </xdr:from>
        <xdr:ext cx="1061720" cy="861513"/>
        <xdr:pic>
          <xdr:nvPicPr>
            <xdr:cNvPr id="11" name="Afbeelding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kleinhout_bin" spid="_x0000_s1841"/>
                </a:ext>
              </a:extLst>
            </xdr:cNvPicPr>
          </xdr:nvPicPr>
          <xdr:blipFill>
            <a:blip xmlns:r="http://schemas.openxmlformats.org/officeDocument/2006/relationships" r:embed="rId2">
              <a:grayscl/>
            </a:blip>
            <a:stretch>
              <a:fillRect/>
            </a:stretch>
          </xdr:blipFill>
          <xdr:spPr>
            <a:xfrm>
              <a:off x="1471156" y="16655354"/>
              <a:ext cx="1061720" cy="861513"/>
            </a:xfrm>
            <a:prstGeom prst="rect">
              <a:avLst/>
            </a:prstGeom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53663</xdr:colOff>
          <xdr:row>57</xdr:row>
          <xdr:rowOff>118057</xdr:rowOff>
        </xdr:from>
        <xdr:to>
          <xdr:col>8</xdr:col>
          <xdr:colOff>418565</xdr:colOff>
          <xdr:row>63</xdr:row>
          <xdr:rowOff>67856</xdr:rowOff>
        </xdr:to>
        <xdr:pic>
          <xdr:nvPicPr>
            <xdr:cNvPr id="8" name="Afbeelding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Steenlijst_type" spid="_x0000_s1842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808114" y="10351395"/>
              <a:ext cx="1030310" cy="1046408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96591</xdr:colOff>
          <xdr:row>65</xdr:row>
          <xdr:rowOff>82790</xdr:rowOff>
        </xdr:from>
        <xdr:to>
          <xdr:col>8</xdr:col>
          <xdr:colOff>398654</xdr:colOff>
          <xdr:row>71</xdr:row>
          <xdr:rowOff>103864</xdr:rowOff>
        </xdr:to>
        <xdr:pic>
          <xdr:nvPicPr>
            <xdr:cNvPr id="13" name="Afbeelding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waterlijst_type" spid="_x0000_s1843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851042" y="11775734"/>
              <a:ext cx="971281" cy="1113872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77820</xdr:colOff>
          <xdr:row>74</xdr:row>
          <xdr:rowOff>97659</xdr:rowOff>
        </xdr:from>
        <xdr:to>
          <xdr:col>8</xdr:col>
          <xdr:colOff>382419</xdr:colOff>
          <xdr:row>79</xdr:row>
          <xdr:rowOff>8124</xdr:rowOff>
        </xdr:to>
        <xdr:pic>
          <xdr:nvPicPr>
            <xdr:cNvPr id="15" name="Afbeelding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makelaartype" spid="_x0000_s1844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86268" y="14155245"/>
              <a:ext cx="961496" cy="842974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136071</xdr:colOff>
          <xdr:row>89</xdr:row>
          <xdr:rowOff>49167</xdr:rowOff>
        </xdr:from>
        <xdr:to>
          <xdr:col>8</xdr:col>
          <xdr:colOff>399415</xdr:colOff>
          <xdr:row>95</xdr:row>
          <xdr:rowOff>122828</xdr:rowOff>
        </xdr:to>
        <xdr:pic>
          <xdr:nvPicPr>
            <xdr:cNvPr id="19" name="Afbeelding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deurplint_type" spid="_x0000_s1845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56250" y="16683899"/>
              <a:ext cx="921022" cy="1164137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16559</xdr:colOff>
          <xdr:row>81</xdr:row>
          <xdr:rowOff>64331</xdr:rowOff>
        </xdr:from>
        <xdr:to>
          <xdr:col>8</xdr:col>
          <xdr:colOff>410308</xdr:colOff>
          <xdr:row>87</xdr:row>
          <xdr:rowOff>141118</xdr:rowOff>
        </xdr:to>
        <xdr:pic>
          <xdr:nvPicPr>
            <xdr:cNvPr id="20" name="Afbeelding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Type_antellio" spid="_x0000_s1846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38482" y="15289677"/>
              <a:ext cx="1042035" cy="1175825"/>
            </a:xfrm>
            <a:prstGeom prst="rect">
              <a:avLst/>
            </a:prstGeom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170234</xdr:colOff>
          <xdr:row>57</xdr:row>
          <xdr:rowOff>66928</xdr:rowOff>
        </xdr:from>
        <xdr:to>
          <xdr:col>17</xdr:col>
          <xdr:colOff>287517</xdr:colOff>
          <xdr:row>63</xdr:row>
          <xdr:rowOff>122403</xdr:rowOff>
        </xdr:to>
        <xdr:pic>
          <xdr:nvPicPr>
            <xdr:cNvPr id="16" name="Afbeelding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rolluik_coulisse" spid="_x0000_s1847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246077" y="10923133"/>
              <a:ext cx="800100" cy="1155256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63502</xdr:colOff>
      <xdr:row>0</xdr:row>
      <xdr:rowOff>50803</xdr:rowOff>
    </xdr:from>
    <xdr:to>
      <xdr:col>3</xdr:col>
      <xdr:colOff>533400</xdr:colOff>
      <xdr:row>4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842" y="50803"/>
          <a:ext cx="1258568" cy="848357"/>
        </a:xfrm>
        <a:prstGeom prst="rect">
          <a:avLst/>
        </a:prstGeom>
      </xdr:spPr>
    </xdr:pic>
    <xdr:clientData/>
  </xdr:twoCellAnchor>
  <xdr:twoCellAnchor editAs="oneCell">
    <xdr:from>
      <xdr:col>2</xdr:col>
      <xdr:colOff>23003</xdr:colOff>
      <xdr:row>6</xdr:row>
      <xdr:rowOff>111905</xdr:rowOff>
    </xdr:from>
    <xdr:to>
      <xdr:col>3</xdr:col>
      <xdr:colOff>590551</xdr:colOff>
      <xdr:row>11</xdr:row>
      <xdr:rowOff>76201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343" y="1209185"/>
          <a:ext cx="1360028" cy="878696"/>
        </a:xfrm>
        <a:prstGeom prst="rect">
          <a:avLst/>
        </a:prstGeom>
      </xdr:spPr>
    </xdr:pic>
    <xdr:clientData/>
  </xdr:twoCellAnchor>
  <xdr:twoCellAnchor editAs="oneCell">
    <xdr:from>
      <xdr:col>2</xdr:col>
      <xdr:colOff>7903</xdr:colOff>
      <xdr:row>12</xdr:row>
      <xdr:rowOff>122203</xdr:rowOff>
    </xdr:from>
    <xdr:to>
      <xdr:col>3</xdr:col>
      <xdr:colOff>561976</xdr:colOff>
      <xdr:row>17</xdr:row>
      <xdr:rowOff>76200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5243" y="2316763"/>
          <a:ext cx="1348458" cy="868397"/>
        </a:xfrm>
        <a:prstGeom prst="rect">
          <a:avLst/>
        </a:prstGeom>
      </xdr:spPr>
    </xdr:pic>
    <xdr:clientData/>
  </xdr:twoCellAnchor>
  <xdr:twoCellAnchor editAs="oneCell">
    <xdr:from>
      <xdr:col>2</xdr:col>
      <xdr:colOff>30901</xdr:colOff>
      <xdr:row>18</xdr:row>
      <xdr:rowOff>157905</xdr:rowOff>
    </xdr:from>
    <xdr:to>
      <xdr:col>3</xdr:col>
      <xdr:colOff>552451</xdr:colOff>
      <xdr:row>23</xdr:row>
      <xdr:rowOff>28575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241" y="3449745"/>
          <a:ext cx="1317840" cy="786975"/>
        </a:xfrm>
        <a:prstGeom prst="rect">
          <a:avLst/>
        </a:prstGeom>
      </xdr:spPr>
    </xdr:pic>
    <xdr:clientData/>
  </xdr:twoCellAnchor>
  <xdr:twoCellAnchor editAs="oneCell">
    <xdr:from>
      <xdr:col>7</xdr:col>
      <xdr:colOff>251465</xdr:colOff>
      <xdr:row>0</xdr:row>
      <xdr:rowOff>83820</xdr:rowOff>
    </xdr:from>
    <xdr:to>
      <xdr:col>8</xdr:col>
      <xdr:colOff>438151</xdr:colOff>
      <xdr:row>5</xdr:row>
      <xdr:rowOff>132804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grayscl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47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16200000">
          <a:off x="5795286" y="79739"/>
          <a:ext cx="967194" cy="975356"/>
        </a:xfrm>
        <a:prstGeom prst="rect">
          <a:avLst/>
        </a:prstGeom>
      </xdr:spPr>
    </xdr:pic>
    <xdr:clientData/>
  </xdr:twoCellAnchor>
  <xdr:twoCellAnchor editAs="oneCell">
    <xdr:from>
      <xdr:col>7</xdr:col>
      <xdr:colOff>163874</xdr:colOff>
      <xdr:row>6</xdr:row>
      <xdr:rowOff>79967</xdr:rowOff>
    </xdr:from>
    <xdr:to>
      <xdr:col>8</xdr:col>
      <xdr:colOff>495303</xdr:colOff>
      <xdr:row>11</xdr:row>
      <xdr:rowOff>124969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grayscl/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colorTemperature colorTemp="47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16200000">
          <a:off x="5788725" y="1092136"/>
          <a:ext cx="957497" cy="1127719"/>
        </a:xfrm>
        <a:prstGeom prst="rect">
          <a:avLst/>
        </a:prstGeom>
      </xdr:spPr>
    </xdr:pic>
    <xdr:clientData/>
  </xdr:twoCellAnchor>
  <xdr:twoCellAnchor editAs="oneCell">
    <xdr:from>
      <xdr:col>7</xdr:col>
      <xdr:colOff>196256</xdr:colOff>
      <xdr:row>18</xdr:row>
      <xdr:rowOff>100926</xdr:rowOff>
    </xdr:from>
    <xdr:to>
      <xdr:col>8</xdr:col>
      <xdr:colOff>524864</xdr:colOff>
      <xdr:row>23</xdr:row>
      <xdr:rowOff>142875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grayscl/>
        </a:blip>
        <a:stretch>
          <a:fillRect/>
        </a:stretch>
      </xdr:blipFill>
      <xdr:spPr>
        <a:xfrm rot="16200000">
          <a:off x="5816461" y="3312301"/>
          <a:ext cx="958254" cy="1119183"/>
        </a:xfrm>
        <a:prstGeom prst="rect">
          <a:avLst/>
        </a:prstGeom>
      </xdr:spPr>
    </xdr:pic>
    <xdr:clientData/>
  </xdr:twoCellAnchor>
  <xdr:twoCellAnchor editAs="oneCell">
    <xdr:from>
      <xdr:col>7</xdr:col>
      <xdr:colOff>284801</xdr:colOff>
      <xdr:row>12</xdr:row>
      <xdr:rowOff>88579</xdr:rowOff>
    </xdr:from>
    <xdr:to>
      <xdr:col>8</xdr:col>
      <xdr:colOff>457203</xdr:colOff>
      <xdr:row>17</xdr:row>
      <xdr:rowOff>132693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grayscl/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colorTemperature colorTemp="47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16200000">
          <a:off x="5829630" y="2278050"/>
          <a:ext cx="954704" cy="964882"/>
        </a:xfrm>
        <a:prstGeom prst="rect">
          <a:avLst/>
        </a:prstGeom>
      </xdr:spPr>
    </xdr:pic>
    <xdr:clientData/>
  </xdr:twoCellAnchor>
  <xdr:twoCellAnchor editAs="oneCell">
    <xdr:from>
      <xdr:col>12</xdr:col>
      <xdr:colOff>116860</xdr:colOff>
      <xdr:row>0</xdr:row>
      <xdr:rowOff>109928</xdr:rowOff>
    </xdr:from>
    <xdr:to>
      <xdr:col>13</xdr:col>
      <xdr:colOff>640069</xdr:colOff>
      <xdr:row>5</xdr:row>
      <xdr:rowOff>84270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grayscl/>
        </a:blip>
        <a:stretch>
          <a:fillRect/>
        </a:stretch>
      </xdr:blipFill>
      <xdr:spPr>
        <a:xfrm rot="16200000">
          <a:off x="9850526" y="-107809"/>
          <a:ext cx="883390" cy="1318864"/>
        </a:xfrm>
        <a:prstGeom prst="rect">
          <a:avLst/>
        </a:prstGeom>
      </xdr:spPr>
    </xdr:pic>
    <xdr:clientData/>
  </xdr:twoCellAnchor>
  <xdr:twoCellAnchor editAs="oneCell">
    <xdr:from>
      <xdr:col>12</xdr:col>
      <xdr:colOff>122060</xdr:colOff>
      <xdr:row>6</xdr:row>
      <xdr:rowOff>104726</xdr:rowOff>
    </xdr:from>
    <xdr:to>
      <xdr:col>13</xdr:col>
      <xdr:colOff>629798</xdr:colOff>
      <xdr:row>11</xdr:row>
      <xdr:rowOff>132261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grayscl/>
        </a:blip>
        <a:stretch>
          <a:fillRect/>
        </a:stretch>
      </xdr:blipFill>
      <xdr:spPr>
        <a:xfrm rot="16200000">
          <a:off x="9819489" y="1011797"/>
          <a:ext cx="938488" cy="1301488"/>
        </a:xfrm>
        <a:prstGeom prst="rect">
          <a:avLst/>
        </a:prstGeom>
      </xdr:spPr>
    </xdr:pic>
    <xdr:clientData/>
  </xdr:twoCellAnchor>
  <xdr:twoCellAnchor editAs="oneCell">
    <xdr:from>
      <xdr:col>12</xdr:col>
      <xdr:colOff>135897</xdr:colOff>
      <xdr:row>12</xdr:row>
      <xdr:rowOff>118109</xdr:rowOff>
    </xdr:from>
    <xdr:to>
      <xdr:col>13</xdr:col>
      <xdr:colOff>600842</xdr:colOff>
      <xdr:row>17</xdr:row>
      <xdr:rowOff>114118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grayscl/>
        </a:blip>
        <a:stretch>
          <a:fillRect/>
        </a:stretch>
      </xdr:blipFill>
      <xdr:spPr>
        <a:xfrm rot="16200000">
          <a:off x="9826740" y="2120338"/>
          <a:ext cx="906962" cy="1256790"/>
        </a:xfrm>
        <a:prstGeom prst="rect">
          <a:avLst/>
        </a:prstGeom>
      </xdr:spPr>
    </xdr:pic>
    <xdr:clientData/>
  </xdr:twoCellAnchor>
  <xdr:twoCellAnchor editAs="oneCell">
    <xdr:from>
      <xdr:col>12</xdr:col>
      <xdr:colOff>146323</xdr:colOff>
      <xdr:row>18</xdr:row>
      <xdr:rowOff>75927</xdr:rowOff>
    </xdr:from>
    <xdr:to>
      <xdr:col>13</xdr:col>
      <xdr:colOff>601345</xdr:colOff>
      <xdr:row>23</xdr:row>
      <xdr:rowOff>97122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grayscl/>
        </a:blip>
        <a:stretch>
          <a:fillRect/>
        </a:stretch>
      </xdr:blipFill>
      <xdr:spPr>
        <a:xfrm rot="16200000">
          <a:off x="9823422" y="3180471"/>
          <a:ext cx="928338" cy="1250677"/>
        </a:xfrm>
        <a:prstGeom prst="rect">
          <a:avLst/>
        </a:prstGeom>
      </xdr:spPr>
    </xdr:pic>
    <xdr:clientData/>
  </xdr:twoCellAnchor>
  <xdr:twoCellAnchor editAs="oneCell">
    <xdr:from>
      <xdr:col>17</xdr:col>
      <xdr:colOff>155190</xdr:colOff>
      <xdr:row>12</xdr:row>
      <xdr:rowOff>126026</xdr:rowOff>
    </xdr:from>
    <xdr:to>
      <xdr:col>18</xdr:col>
      <xdr:colOff>647881</xdr:colOff>
      <xdr:row>17</xdr:row>
      <xdr:rowOff>93397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grayscl/>
        </a:blip>
        <a:stretch>
          <a:fillRect/>
        </a:stretch>
      </xdr:blipFill>
      <xdr:spPr>
        <a:xfrm rot="5400000">
          <a:off x="13842023" y="2101015"/>
          <a:ext cx="878324" cy="1282631"/>
        </a:xfrm>
        <a:prstGeom prst="rect">
          <a:avLst/>
        </a:prstGeom>
      </xdr:spPr>
    </xdr:pic>
    <xdr:clientData/>
  </xdr:twoCellAnchor>
  <xdr:twoCellAnchor editAs="oneCell">
    <xdr:from>
      <xdr:col>17</xdr:col>
      <xdr:colOff>262868</xdr:colOff>
      <xdr:row>30</xdr:row>
      <xdr:rowOff>42394</xdr:rowOff>
    </xdr:from>
    <xdr:to>
      <xdr:col>18</xdr:col>
      <xdr:colOff>589642</xdr:colOff>
      <xdr:row>35</xdr:row>
      <xdr:rowOff>125664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grayscl/>
        </a:blip>
        <a:stretch>
          <a:fillRect/>
        </a:stretch>
      </xdr:blipFill>
      <xdr:spPr>
        <a:xfrm rot="5400000">
          <a:off x="13813555" y="5419243"/>
          <a:ext cx="988508" cy="1120524"/>
        </a:xfrm>
        <a:prstGeom prst="rect">
          <a:avLst/>
        </a:prstGeom>
      </xdr:spPr>
    </xdr:pic>
    <xdr:clientData/>
  </xdr:twoCellAnchor>
  <xdr:twoCellAnchor editAs="oneCell">
    <xdr:from>
      <xdr:col>17</xdr:col>
      <xdr:colOff>248571</xdr:colOff>
      <xdr:row>18</xdr:row>
      <xdr:rowOff>59860</xdr:rowOff>
    </xdr:from>
    <xdr:to>
      <xdr:col>18</xdr:col>
      <xdr:colOff>542379</xdr:colOff>
      <xdr:row>23</xdr:row>
      <xdr:rowOff>172129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grayscl/>
        </a:blip>
        <a:stretch>
          <a:fillRect/>
        </a:stretch>
      </xdr:blipFill>
      <xdr:spPr>
        <a:xfrm rot="5400000">
          <a:off x="13770181" y="3288643"/>
          <a:ext cx="1015602" cy="1089463"/>
        </a:xfrm>
        <a:prstGeom prst="rect">
          <a:avLst/>
        </a:prstGeom>
      </xdr:spPr>
    </xdr:pic>
    <xdr:clientData/>
  </xdr:twoCellAnchor>
  <xdr:twoCellAnchor editAs="oneCell">
    <xdr:from>
      <xdr:col>17</xdr:col>
      <xdr:colOff>122513</xdr:colOff>
      <xdr:row>6</xdr:row>
      <xdr:rowOff>77062</xdr:rowOff>
    </xdr:from>
    <xdr:to>
      <xdr:col>18</xdr:col>
      <xdr:colOff>608512</xdr:colOff>
      <xdr:row>11</xdr:row>
      <xdr:rowOff>169656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grayscl/>
        </a:blip>
        <a:stretch>
          <a:fillRect/>
        </a:stretch>
      </xdr:blipFill>
      <xdr:spPr>
        <a:xfrm rot="5400000">
          <a:off x="13751008" y="1021817"/>
          <a:ext cx="995927" cy="1283559"/>
        </a:xfrm>
        <a:prstGeom prst="rect">
          <a:avLst/>
        </a:prstGeom>
      </xdr:spPr>
    </xdr:pic>
    <xdr:clientData/>
  </xdr:twoCellAnchor>
  <xdr:twoCellAnchor editAs="oneCell">
    <xdr:from>
      <xdr:col>17</xdr:col>
      <xdr:colOff>144284</xdr:colOff>
      <xdr:row>24</xdr:row>
      <xdr:rowOff>77967</xdr:rowOff>
    </xdr:from>
    <xdr:to>
      <xdr:col>18</xdr:col>
      <xdr:colOff>600618</xdr:colOff>
      <xdr:row>29</xdr:row>
      <xdr:rowOff>133180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grayscl/>
        </a:blip>
        <a:stretch>
          <a:fillRect/>
        </a:stretch>
      </xdr:blipFill>
      <xdr:spPr>
        <a:xfrm rot="5400000">
          <a:off x="13773780" y="4287436"/>
          <a:ext cx="958546" cy="1248179"/>
        </a:xfrm>
        <a:prstGeom prst="rect">
          <a:avLst/>
        </a:prstGeom>
      </xdr:spPr>
    </xdr:pic>
    <xdr:clientData/>
  </xdr:twoCellAnchor>
  <xdr:twoCellAnchor editAs="oneCell">
    <xdr:from>
      <xdr:col>17</xdr:col>
      <xdr:colOff>174179</xdr:colOff>
      <xdr:row>0</xdr:row>
      <xdr:rowOff>7252</xdr:rowOff>
    </xdr:from>
    <xdr:to>
      <xdr:col>18</xdr:col>
      <xdr:colOff>534486</xdr:colOff>
      <xdr:row>5</xdr:row>
      <xdr:rowOff>134401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grayscl/>
        </a:blip>
        <a:stretch>
          <a:fillRect/>
        </a:stretch>
      </xdr:blipFill>
      <xdr:spPr>
        <a:xfrm rot="5400000">
          <a:off x="13716836" y="-50726"/>
          <a:ext cx="1034292" cy="1150247"/>
        </a:xfrm>
        <a:prstGeom prst="rect">
          <a:avLst/>
        </a:prstGeom>
      </xdr:spPr>
    </xdr:pic>
    <xdr:clientData/>
  </xdr:twoCellAnchor>
  <xdr:oneCellAnchor>
    <xdr:from>
      <xdr:col>22</xdr:col>
      <xdr:colOff>155190</xdr:colOff>
      <xdr:row>12</xdr:row>
      <xdr:rowOff>126026</xdr:rowOff>
    </xdr:from>
    <xdr:ext cx="1320428" cy="953920"/>
    <xdr:pic>
      <xdr:nvPicPr>
        <xdr:cNvPr id="22" name="Afbeelding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grayscl/>
        </a:blip>
        <a:stretch>
          <a:fillRect/>
        </a:stretch>
      </xdr:blipFill>
      <xdr:spPr>
        <a:xfrm rot="5400000">
          <a:off x="14474754" y="2301343"/>
          <a:ext cx="953920" cy="1320428"/>
        </a:xfrm>
        <a:prstGeom prst="rect">
          <a:avLst/>
        </a:prstGeom>
      </xdr:spPr>
    </xdr:pic>
    <xdr:clientData/>
  </xdr:oneCellAnchor>
  <xdr:oneCellAnchor>
    <xdr:from>
      <xdr:col>22</xdr:col>
      <xdr:colOff>262868</xdr:colOff>
      <xdr:row>30</xdr:row>
      <xdr:rowOff>42394</xdr:rowOff>
    </xdr:from>
    <xdr:ext cx="1158321" cy="1064103"/>
    <xdr:pic>
      <xdr:nvPicPr>
        <xdr:cNvPr id="23" name="Afbeelding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grayscl/>
        </a:blip>
        <a:stretch>
          <a:fillRect/>
        </a:stretch>
      </xdr:blipFill>
      <xdr:spPr>
        <a:xfrm rot="5400000">
          <a:off x="14446287" y="5891714"/>
          <a:ext cx="1064103" cy="1158321"/>
        </a:xfrm>
        <a:prstGeom prst="rect">
          <a:avLst/>
        </a:prstGeom>
      </xdr:spPr>
    </xdr:pic>
    <xdr:clientData/>
  </xdr:oneCellAnchor>
  <xdr:oneCellAnchor>
    <xdr:from>
      <xdr:col>22</xdr:col>
      <xdr:colOff>248571</xdr:colOff>
      <xdr:row>18</xdr:row>
      <xdr:rowOff>59860</xdr:rowOff>
    </xdr:from>
    <xdr:ext cx="1127260" cy="1091197"/>
    <xdr:pic>
      <xdr:nvPicPr>
        <xdr:cNvPr id="24" name="Afbeelding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grayscl/>
        </a:blip>
        <a:stretch>
          <a:fillRect/>
        </a:stretch>
      </xdr:blipFill>
      <xdr:spPr>
        <a:xfrm rot="5400000">
          <a:off x="14402912" y="3579686"/>
          <a:ext cx="1091197" cy="1127260"/>
        </a:xfrm>
        <a:prstGeom prst="rect">
          <a:avLst/>
        </a:prstGeom>
      </xdr:spPr>
    </xdr:pic>
    <xdr:clientData/>
  </xdr:oneCellAnchor>
  <xdr:oneCellAnchor>
    <xdr:from>
      <xdr:col>22</xdr:col>
      <xdr:colOff>122513</xdr:colOff>
      <xdr:row>6</xdr:row>
      <xdr:rowOff>77062</xdr:rowOff>
    </xdr:from>
    <xdr:ext cx="1321356" cy="1071522"/>
    <xdr:pic>
      <xdr:nvPicPr>
        <xdr:cNvPr id="25" name="Afbeelding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grayscl/>
        </a:blip>
        <a:stretch>
          <a:fillRect/>
        </a:stretch>
      </xdr:blipFill>
      <xdr:spPr>
        <a:xfrm rot="5400000">
          <a:off x="14383740" y="1131431"/>
          <a:ext cx="1071522" cy="1321356"/>
        </a:xfrm>
        <a:prstGeom prst="rect">
          <a:avLst/>
        </a:prstGeom>
      </xdr:spPr>
    </xdr:pic>
    <xdr:clientData/>
  </xdr:oneCellAnchor>
  <xdr:oneCellAnchor>
    <xdr:from>
      <xdr:col>22</xdr:col>
      <xdr:colOff>144284</xdr:colOff>
      <xdr:row>24</xdr:row>
      <xdr:rowOff>77967</xdr:rowOff>
    </xdr:from>
    <xdr:ext cx="1285976" cy="1034141"/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grayscl/>
        </a:blip>
        <a:stretch>
          <a:fillRect/>
        </a:stretch>
      </xdr:blipFill>
      <xdr:spPr>
        <a:xfrm rot="5400000">
          <a:off x="14406511" y="4669193"/>
          <a:ext cx="1034141" cy="1285976"/>
        </a:xfrm>
        <a:prstGeom prst="rect">
          <a:avLst/>
        </a:prstGeom>
      </xdr:spPr>
    </xdr:pic>
    <xdr:clientData/>
  </xdr:oneCellAnchor>
  <xdr:oneCellAnchor>
    <xdr:from>
      <xdr:col>22</xdr:col>
      <xdr:colOff>174179</xdr:colOff>
      <xdr:row>0</xdr:row>
      <xdr:rowOff>7252</xdr:rowOff>
    </xdr:from>
    <xdr:ext cx="1188044" cy="1109887"/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grayscl/>
        </a:blip>
        <a:stretch>
          <a:fillRect/>
        </a:stretch>
      </xdr:blipFill>
      <xdr:spPr>
        <a:xfrm rot="5400000">
          <a:off x="14349567" y="-31826"/>
          <a:ext cx="1109887" cy="1188044"/>
        </a:xfrm>
        <a:prstGeom prst="rect">
          <a:avLst/>
        </a:prstGeom>
      </xdr:spPr>
    </xdr:pic>
    <xdr:clientData/>
  </xdr:oneCellAnchor>
  <xdr:twoCellAnchor editAs="oneCell">
    <xdr:from>
      <xdr:col>27</xdr:col>
      <xdr:colOff>295140</xdr:colOff>
      <xdr:row>9</xdr:row>
      <xdr:rowOff>118056</xdr:rowOff>
    </xdr:from>
    <xdr:to>
      <xdr:col>28</xdr:col>
      <xdr:colOff>493426</xdr:colOff>
      <xdr:row>17</xdr:row>
      <xdr:rowOff>104372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1727732" y="1760112"/>
          <a:ext cx="992483" cy="1444017"/>
        </a:xfrm>
        <a:prstGeom prst="rect">
          <a:avLst/>
        </a:prstGeom>
      </xdr:spPr>
    </xdr:pic>
    <xdr:clientData/>
  </xdr:twoCellAnchor>
  <xdr:twoCellAnchor editAs="oneCell">
    <xdr:from>
      <xdr:col>27</xdr:col>
      <xdr:colOff>225381</xdr:colOff>
      <xdr:row>0</xdr:row>
      <xdr:rowOff>107325</xdr:rowOff>
    </xdr:from>
    <xdr:to>
      <xdr:col>28</xdr:col>
      <xdr:colOff>248402</xdr:colOff>
      <xdr:row>8</xdr:row>
      <xdr:rowOff>65042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1657973" y="107325"/>
          <a:ext cx="821028" cy="1415418"/>
        </a:xfrm>
        <a:prstGeom prst="rect">
          <a:avLst/>
        </a:prstGeom>
      </xdr:spPr>
    </xdr:pic>
    <xdr:clientData/>
  </xdr:twoCellAnchor>
  <xdr:twoCellAnchor editAs="oneCell">
    <xdr:from>
      <xdr:col>27</xdr:col>
      <xdr:colOff>381001</xdr:colOff>
      <xdr:row>18</xdr:row>
      <xdr:rowOff>155618</xdr:rowOff>
    </xdr:from>
    <xdr:to>
      <xdr:col>28</xdr:col>
      <xdr:colOff>381588</xdr:colOff>
      <xdr:row>26</xdr:row>
      <xdr:rowOff>67855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1813593" y="3439731"/>
          <a:ext cx="798594" cy="1373747"/>
        </a:xfrm>
        <a:prstGeom prst="rect">
          <a:avLst/>
        </a:prstGeom>
      </xdr:spPr>
    </xdr:pic>
    <xdr:clientData/>
  </xdr:twoCellAnchor>
  <xdr:twoCellAnchor editAs="oneCell">
    <xdr:from>
      <xdr:col>27</xdr:col>
      <xdr:colOff>284407</xdr:colOff>
      <xdr:row>27</xdr:row>
      <xdr:rowOff>112690</xdr:rowOff>
    </xdr:from>
    <xdr:to>
      <xdr:col>28</xdr:col>
      <xdr:colOff>495245</xdr:colOff>
      <xdr:row>35</xdr:row>
      <xdr:rowOff>154039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1716999" y="5038859"/>
          <a:ext cx="1008845" cy="1497145"/>
        </a:xfrm>
        <a:prstGeom prst="rect">
          <a:avLst/>
        </a:prstGeom>
      </xdr:spPr>
    </xdr:pic>
    <xdr:clientData/>
  </xdr:twoCellAnchor>
  <xdr:twoCellAnchor editAs="oneCell">
    <xdr:from>
      <xdr:col>27</xdr:col>
      <xdr:colOff>327337</xdr:colOff>
      <xdr:row>36</xdr:row>
      <xdr:rowOff>118057</xdr:rowOff>
    </xdr:from>
    <xdr:to>
      <xdr:col>28</xdr:col>
      <xdr:colOff>523982</xdr:colOff>
      <xdr:row>44</xdr:row>
      <xdr:rowOff>113918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1759929" y="6686282"/>
          <a:ext cx="992747" cy="1455467"/>
        </a:xfrm>
        <a:prstGeom prst="rect">
          <a:avLst/>
        </a:prstGeom>
      </xdr:spPr>
    </xdr:pic>
    <xdr:clientData/>
  </xdr:twoCellAnchor>
  <xdr:twoCellAnchor editAs="oneCell">
    <xdr:from>
      <xdr:col>27</xdr:col>
      <xdr:colOff>348803</xdr:colOff>
      <xdr:row>45</xdr:row>
      <xdr:rowOff>91228</xdr:rowOff>
    </xdr:from>
    <xdr:to>
      <xdr:col>28</xdr:col>
      <xdr:colOff>476036</xdr:colOff>
      <xdr:row>53</xdr:row>
      <xdr:rowOff>39235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1781395" y="8301510"/>
          <a:ext cx="917620" cy="1407612"/>
        </a:xfrm>
        <a:prstGeom prst="rect">
          <a:avLst/>
        </a:prstGeom>
      </xdr:spPr>
    </xdr:pic>
    <xdr:clientData/>
  </xdr:twoCellAnchor>
  <xdr:twoCellAnchor editAs="oneCell">
    <xdr:from>
      <xdr:col>27</xdr:col>
      <xdr:colOff>168442</xdr:colOff>
      <xdr:row>55</xdr:row>
      <xdr:rowOff>28075</xdr:rowOff>
    </xdr:from>
    <xdr:to>
      <xdr:col>28</xdr:col>
      <xdr:colOff>639669</xdr:colOff>
      <xdr:row>62</xdr:row>
      <xdr:rowOff>76202</xdr:rowOff>
    </xdr:to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1704968" y="10174707"/>
          <a:ext cx="1267417" cy="1339516"/>
        </a:xfrm>
        <a:prstGeom prst="rect">
          <a:avLst/>
        </a:prstGeom>
      </xdr:spPr>
    </xdr:pic>
    <xdr:clientData/>
  </xdr:twoCellAnchor>
  <xdr:twoCellAnchor editAs="oneCell">
    <xdr:from>
      <xdr:col>27</xdr:col>
      <xdr:colOff>252664</xdr:colOff>
      <xdr:row>63</xdr:row>
      <xdr:rowOff>68179</xdr:rowOff>
    </xdr:from>
    <xdr:to>
      <xdr:col>28</xdr:col>
      <xdr:colOff>477452</xdr:colOff>
      <xdr:row>71</xdr:row>
      <xdr:rowOff>153078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1789190" y="11690684"/>
          <a:ext cx="1026693" cy="1556963"/>
        </a:xfrm>
        <a:prstGeom prst="rect">
          <a:avLst/>
        </a:prstGeom>
      </xdr:spPr>
    </xdr:pic>
    <xdr:clientData/>
  </xdr:twoCellAnchor>
  <xdr:twoCellAnchor editAs="oneCell">
    <xdr:from>
      <xdr:col>27</xdr:col>
      <xdr:colOff>272714</xdr:colOff>
      <xdr:row>72</xdr:row>
      <xdr:rowOff>52137</xdr:rowOff>
    </xdr:from>
    <xdr:to>
      <xdr:col>28</xdr:col>
      <xdr:colOff>466403</xdr:colOff>
      <xdr:row>80</xdr:row>
      <xdr:rowOff>142273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1809240" y="13335000"/>
          <a:ext cx="989879" cy="1564105"/>
        </a:xfrm>
        <a:prstGeom prst="rect">
          <a:avLst/>
        </a:prstGeom>
      </xdr:spPr>
    </xdr:pic>
    <xdr:clientData/>
  </xdr:twoCellAnchor>
  <xdr:twoCellAnchor editAs="oneCell">
    <xdr:from>
      <xdr:col>32</xdr:col>
      <xdr:colOff>243191</xdr:colOff>
      <xdr:row>0</xdr:row>
      <xdr:rowOff>178341</xdr:rowOff>
    </xdr:from>
    <xdr:to>
      <xdr:col>33</xdr:col>
      <xdr:colOff>417235</xdr:colOff>
      <xdr:row>8</xdr:row>
      <xdr:rowOff>38085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5656702" y="178341"/>
          <a:ext cx="964659" cy="1347508"/>
        </a:xfrm>
        <a:prstGeom prst="rect">
          <a:avLst/>
        </a:prstGeom>
      </xdr:spPr>
    </xdr:pic>
    <xdr:clientData/>
  </xdr:twoCellAnchor>
  <xdr:twoCellAnchor editAs="oneCell">
    <xdr:from>
      <xdr:col>32</xdr:col>
      <xdr:colOff>64853</xdr:colOff>
      <xdr:row>9</xdr:row>
      <xdr:rowOff>162128</xdr:rowOff>
    </xdr:from>
    <xdr:to>
      <xdr:col>33</xdr:col>
      <xdr:colOff>636721</xdr:colOff>
      <xdr:row>17</xdr:row>
      <xdr:rowOff>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5478364" y="1840149"/>
          <a:ext cx="1368198" cy="1329447"/>
        </a:xfrm>
        <a:prstGeom prst="rect">
          <a:avLst/>
        </a:prstGeom>
      </xdr:spPr>
    </xdr:pic>
    <xdr:clientData/>
  </xdr:twoCellAnchor>
  <xdr:twoCellAnchor editAs="oneCell">
    <xdr:from>
      <xdr:col>32</xdr:col>
      <xdr:colOff>145915</xdr:colOff>
      <xdr:row>19</xdr:row>
      <xdr:rowOff>48639</xdr:rowOff>
    </xdr:from>
    <xdr:to>
      <xdr:col>33</xdr:col>
      <xdr:colOff>636613</xdr:colOff>
      <xdr:row>26</xdr:row>
      <xdr:rowOff>56745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5559426" y="3591128"/>
          <a:ext cx="1287028" cy="1313234"/>
        </a:xfrm>
        <a:prstGeom prst="rect">
          <a:avLst/>
        </a:prstGeom>
      </xdr:spPr>
    </xdr:pic>
    <xdr:clientData/>
  </xdr:twoCellAnchor>
  <xdr:twoCellAnchor editAs="oneCell">
    <xdr:from>
      <xdr:col>32</xdr:col>
      <xdr:colOff>105384</xdr:colOff>
      <xdr:row>28</xdr:row>
      <xdr:rowOff>105384</xdr:rowOff>
    </xdr:from>
    <xdr:to>
      <xdr:col>33</xdr:col>
      <xdr:colOff>772011</xdr:colOff>
      <xdr:row>35</xdr:row>
      <xdr:rowOff>39127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5518895" y="5325895"/>
          <a:ext cx="1459147" cy="1242680"/>
        </a:xfrm>
        <a:prstGeom prst="rect">
          <a:avLst/>
        </a:prstGeom>
      </xdr:spPr>
    </xdr:pic>
    <xdr:clientData/>
  </xdr:twoCellAnchor>
  <xdr:twoCellAnchor editAs="oneCell">
    <xdr:from>
      <xdr:col>37</xdr:col>
      <xdr:colOff>38562</xdr:colOff>
      <xdr:row>3</xdr:row>
      <xdr:rowOff>122337</xdr:rowOff>
    </xdr:from>
    <xdr:to>
      <xdr:col>38</xdr:col>
      <xdr:colOff>1056270</xdr:colOff>
      <xdr:row>6</xdr:row>
      <xdr:rowOff>125446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9587959" y="680699"/>
          <a:ext cx="1820742" cy="557661"/>
        </a:xfrm>
        <a:prstGeom prst="rect">
          <a:avLst/>
        </a:prstGeom>
      </xdr:spPr>
    </xdr:pic>
    <xdr:clientData/>
  </xdr:twoCellAnchor>
  <xdr:twoCellAnchor editAs="oneCell">
    <xdr:from>
      <xdr:col>37</xdr:col>
      <xdr:colOff>50932</xdr:colOff>
      <xdr:row>12</xdr:row>
      <xdr:rowOff>49289</xdr:rowOff>
    </xdr:from>
    <xdr:to>
      <xdr:col>38</xdr:col>
      <xdr:colOff>1125767</xdr:colOff>
      <xdr:row>15</xdr:row>
      <xdr:rowOff>103768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9600329" y="2282737"/>
          <a:ext cx="1874059" cy="612841"/>
        </a:xfrm>
        <a:prstGeom prst="rect">
          <a:avLst/>
        </a:prstGeom>
      </xdr:spPr>
    </xdr:pic>
    <xdr:clientData/>
  </xdr:twoCellAnchor>
  <xdr:twoCellAnchor editAs="oneCell">
    <xdr:from>
      <xdr:col>37</xdr:col>
      <xdr:colOff>124242</xdr:colOff>
      <xdr:row>20</xdr:row>
      <xdr:rowOff>69500</xdr:rowOff>
    </xdr:from>
    <xdr:to>
      <xdr:col>38</xdr:col>
      <xdr:colOff>1058173</xdr:colOff>
      <xdr:row>25</xdr:row>
      <xdr:rowOff>105726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9673639" y="3791914"/>
          <a:ext cx="1733155" cy="966829"/>
        </a:xfrm>
        <a:prstGeom prst="rect">
          <a:avLst/>
        </a:prstGeom>
      </xdr:spPr>
    </xdr:pic>
    <xdr:clientData/>
  </xdr:twoCellAnchor>
  <xdr:twoCellAnchor editAs="oneCell">
    <xdr:from>
      <xdr:col>37</xdr:col>
      <xdr:colOff>84259</xdr:colOff>
      <xdr:row>29</xdr:row>
      <xdr:rowOff>54741</xdr:rowOff>
    </xdr:from>
    <xdr:to>
      <xdr:col>38</xdr:col>
      <xdr:colOff>1065793</xdr:colOff>
      <xdr:row>34</xdr:row>
      <xdr:rowOff>152294</xdr:rowOff>
    </xdr:to>
    <xdr:pic>
      <xdr:nvPicPr>
        <xdr:cNvPr id="44" name="Afbeelding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9633656" y="5452241"/>
          <a:ext cx="1780758" cy="1024346"/>
        </a:xfrm>
        <a:prstGeom prst="rect">
          <a:avLst/>
        </a:prstGeom>
      </xdr:spPr>
    </xdr:pic>
    <xdr:clientData/>
  </xdr:twoCellAnchor>
  <xdr:twoCellAnchor editAs="oneCell">
    <xdr:from>
      <xdr:col>37</xdr:col>
      <xdr:colOff>63785</xdr:colOff>
      <xdr:row>37</xdr:row>
      <xdr:rowOff>134708</xdr:rowOff>
    </xdr:from>
    <xdr:to>
      <xdr:col>38</xdr:col>
      <xdr:colOff>1122863</xdr:colOff>
      <xdr:row>43</xdr:row>
      <xdr:rowOff>171362</xdr:rowOff>
    </xdr:to>
    <xdr:pic>
      <xdr:nvPicPr>
        <xdr:cNvPr id="45" name="Afbeelding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9613182" y="7021174"/>
          <a:ext cx="1858302" cy="1153378"/>
        </a:xfrm>
        <a:prstGeom prst="rect">
          <a:avLst/>
        </a:prstGeom>
      </xdr:spPr>
    </xdr:pic>
    <xdr:clientData/>
  </xdr:twoCellAnchor>
  <xdr:twoCellAnchor editAs="oneCell">
    <xdr:from>
      <xdr:col>37</xdr:col>
      <xdr:colOff>25707</xdr:colOff>
      <xdr:row>47</xdr:row>
      <xdr:rowOff>135190</xdr:rowOff>
    </xdr:from>
    <xdr:to>
      <xdr:col>38</xdr:col>
      <xdr:colOff>1133388</xdr:colOff>
      <xdr:row>50</xdr:row>
      <xdr:rowOff>103976</xdr:rowOff>
    </xdr:to>
    <xdr:pic>
      <xdr:nvPicPr>
        <xdr:cNvPr id="46" name="Afbeelding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29575104" y="8882862"/>
          <a:ext cx="1906905" cy="527148"/>
        </a:xfrm>
        <a:prstGeom prst="rect">
          <a:avLst/>
        </a:prstGeom>
      </xdr:spPr>
    </xdr:pic>
    <xdr:clientData/>
  </xdr:twoCellAnchor>
  <xdr:twoCellAnchor editAs="oneCell">
    <xdr:from>
      <xdr:col>37</xdr:col>
      <xdr:colOff>39983</xdr:colOff>
      <xdr:row>57</xdr:row>
      <xdr:rowOff>18569</xdr:rowOff>
    </xdr:from>
    <xdr:to>
      <xdr:col>38</xdr:col>
      <xdr:colOff>1123863</xdr:colOff>
      <xdr:row>59</xdr:row>
      <xdr:rowOff>132701</xdr:rowOff>
    </xdr:to>
    <xdr:pic>
      <xdr:nvPicPr>
        <xdr:cNvPr id="48" name="Afbeelding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9589380" y="10627448"/>
          <a:ext cx="1886914" cy="486374"/>
        </a:xfrm>
        <a:prstGeom prst="rect">
          <a:avLst/>
        </a:prstGeom>
      </xdr:spPr>
    </xdr:pic>
    <xdr:clientData/>
  </xdr:twoCellAnchor>
  <xdr:twoCellAnchor editAs="oneCell">
    <xdr:from>
      <xdr:col>37</xdr:col>
      <xdr:colOff>58068</xdr:colOff>
      <xdr:row>66</xdr:row>
      <xdr:rowOff>112810</xdr:rowOff>
    </xdr:from>
    <xdr:to>
      <xdr:col>38</xdr:col>
      <xdr:colOff>1134653</xdr:colOff>
      <xdr:row>69</xdr:row>
      <xdr:rowOff>56646</xdr:rowOff>
    </xdr:to>
    <xdr:pic>
      <xdr:nvPicPr>
        <xdr:cNvPr id="50" name="Afbeelding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29607465" y="12396776"/>
          <a:ext cx="1875809" cy="502198"/>
        </a:xfrm>
        <a:prstGeom prst="rect">
          <a:avLst/>
        </a:prstGeom>
      </xdr:spPr>
    </xdr:pic>
    <xdr:clientData/>
  </xdr:twoCellAnchor>
  <xdr:twoCellAnchor editAs="oneCell">
    <xdr:from>
      <xdr:col>2</xdr:col>
      <xdr:colOff>337490</xdr:colOff>
      <xdr:row>25</xdr:row>
      <xdr:rowOff>12854</xdr:rowOff>
    </xdr:from>
    <xdr:to>
      <xdr:col>3</xdr:col>
      <xdr:colOff>342724</xdr:colOff>
      <xdr:row>29</xdr:row>
      <xdr:rowOff>104887</xdr:rowOff>
    </xdr:to>
    <xdr:pic>
      <xdr:nvPicPr>
        <xdr:cNvPr id="52" name="niets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914042" y="4665871"/>
          <a:ext cx="808268" cy="838421"/>
        </a:xfrm>
        <a:prstGeom prst="rect">
          <a:avLst/>
        </a:prstGeom>
      </xdr:spPr>
    </xdr:pic>
    <xdr:clientData/>
  </xdr:twoCellAnchor>
  <xdr:twoCellAnchor editAs="oneCell">
    <xdr:from>
      <xdr:col>42</xdr:col>
      <xdr:colOff>552451</xdr:colOff>
      <xdr:row>18</xdr:row>
      <xdr:rowOff>112395</xdr:rowOff>
    </xdr:from>
    <xdr:to>
      <xdr:col>43</xdr:col>
      <xdr:colOff>123033</xdr:colOff>
      <xdr:row>26</xdr:row>
      <xdr:rowOff>140970</xdr:rowOff>
    </xdr:to>
    <xdr:pic>
      <xdr:nvPicPr>
        <xdr:cNvPr id="57" name="Afbeelding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34499551" y="3369945"/>
          <a:ext cx="370682" cy="1476375"/>
        </a:xfrm>
        <a:prstGeom prst="rect">
          <a:avLst/>
        </a:prstGeom>
      </xdr:spPr>
    </xdr:pic>
    <xdr:clientData/>
  </xdr:twoCellAnchor>
  <xdr:twoCellAnchor editAs="oneCell">
    <xdr:from>
      <xdr:col>42</xdr:col>
      <xdr:colOff>436246</xdr:colOff>
      <xdr:row>9</xdr:row>
      <xdr:rowOff>47625</xdr:rowOff>
    </xdr:from>
    <xdr:to>
      <xdr:col>42</xdr:col>
      <xdr:colOff>790575</xdr:colOff>
      <xdr:row>17</xdr:row>
      <xdr:rowOff>134401</xdr:rowOff>
    </xdr:to>
    <xdr:pic>
      <xdr:nvPicPr>
        <xdr:cNvPr id="58" name="Afbeelding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34383346" y="1676400"/>
          <a:ext cx="354329" cy="1538386"/>
        </a:xfrm>
        <a:prstGeom prst="rect">
          <a:avLst/>
        </a:prstGeom>
      </xdr:spPr>
    </xdr:pic>
    <xdr:clientData/>
  </xdr:twoCellAnchor>
  <xdr:twoCellAnchor editAs="oneCell">
    <xdr:from>
      <xdr:col>42</xdr:col>
      <xdr:colOff>438150</xdr:colOff>
      <xdr:row>0</xdr:row>
      <xdr:rowOff>47625</xdr:rowOff>
    </xdr:from>
    <xdr:to>
      <xdr:col>43</xdr:col>
      <xdr:colOff>210516</xdr:colOff>
      <xdr:row>8</xdr:row>
      <xdr:rowOff>121920</xdr:rowOff>
    </xdr:to>
    <xdr:pic>
      <xdr:nvPicPr>
        <xdr:cNvPr id="59" name="Afbeelding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34385250" y="47625"/>
          <a:ext cx="572466" cy="1522095"/>
        </a:xfrm>
        <a:prstGeom prst="rect">
          <a:avLst/>
        </a:prstGeom>
      </xdr:spPr>
    </xdr:pic>
    <xdr:clientData/>
  </xdr:twoCellAnchor>
  <xdr:twoCellAnchor editAs="oneCell">
    <xdr:from>
      <xdr:col>47</xdr:col>
      <xdr:colOff>457201</xdr:colOff>
      <xdr:row>0</xdr:row>
      <xdr:rowOff>85726</xdr:rowOff>
    </xdr:from>
    <xdr:to>
      <xdr:col>48</xdr:col>
      <xdr:colOff>180470</xdr:colOff>
      <xdr:row>8</xdr:row>
      <xdr:rowOff>104776</xdr:rowOff>
    </xdr:to>
    <xdr:pic>
      <xdr:nvPicPr>
        <xdr:cNvPr id="60" name="Afbeelding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38404801" y="85726"/>
          <a:ext cx="523369" cy="1466850"/>
        </a:xfrm>
        <a:prstGeom prst="rect">
          <a:avLst/>
        </a:prstGeom>
      </xdr:spPr>
    </xdr:pic>
    <xdr:clientData/>
  </xdr:twoCellAnchor>
  <xdr:twoCellAnchor editAs="oneCell">
    <xdr:from>
      <xdr:col>47</xdr:col>
      <xdr:colOff>485775</xdr:colOff>
      <xdr:row>9</xdr:row>
      <xdr:rowOff>47626</xdr:rowOff>
    </xdr:from>
    <xdr:to>
      <xdr:col>48</xdr:col>
      <xdr:colOff>200827</xdr:colOff>
      <xdr:row>17</xdr:row>
      <xdr:rowOff>152401</xdr:rowOff>
    </xdr:to>
    <xdr:pic>
      <xdr:nvPicPr>
        <xdr:cNvPr id="61" name="Afbeelding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38433375" y="1676401"/>
          <a:ext cx="515152" cy="1552575"/>
        </a:xfrm>
        <a:prstGeom prst="rect">
          <a:avLst/>
        </a:prstGeom>
      </xdr:spPr>
    </xdr:pic>
    <xdr:clientData/>
  </xdr:twoCellAnchor>
  <xdr:twoCellAnchor editAs="oneCell">
    <xdr:from>
      <xdr:col>47</xdr:col>
      <xdr:colOff>209550</xdr:colOff>
      <xdr:row>18</xdr:row>
      <xdr:rowOff>28576</xdr:rowOff>
    </xdr:from>
    <xdr:to>
      <xdr:col>48</xdr:col>
      <xdr:colOff>361750</xdr:colOff>
      <xdr:row>26</xdr:row>
      <xdr:rowOff>161926</xdr:rowOff>
    </xdr:to>
    <xdr:pic>
      <xdr:nvPicPr>
        <xdr:cNvPr id="63" name="Afbeelding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38157150" y="3286126"/>
          <a:ext cx="952300" cy="1581150"/>
        </a:xfrm>
        <a:prstGeom prst="rect">
          <a:avLst/>
        </a:prstGeom>
      </xdr:spPr>
    </xdr:pic>
    <xdr:clientData/>
  </xdr:twoCellAnchor>
  <xdr:twoCellAnchor editAs="oneCell">
    <xdr:from>
      <xdr:col>47</xdr:col>
      <xdr:colOff>198120</xdr:colOff>
      <xdr:row>27</xdr:row>
      <xdr:rowOff>102870</xdr:rowOff>
    </xdr:from>
    <xdr:to>
      <xdr:col>48</xdr:col>
      <xdr:colOff>694533</xdr:colOff>
      <xdr:row>35</xdr:row>
      <xdr:rowOff>142875</xdr:rowOff>
    </xdr:to>
    <xdr:pic>
      <xdr:nvPicPr>
        <xdr:cNvPr id="4096" name="Afbeelding 4095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38145720" y="4989195"/>
          <a:ext cx="1300323" cy="1487805"/>
        </a:xfrm>
        <a:prstGeom prst="rect">
          <a:avLst/>
        </a:prstGeom>
      </xdr:spPr>
    </xdr:pic>
    <xdr:clientData/>
  </xdr:twoCellAnchor>
  <xdr:twoCellAnchor editAs="oneCell">
    <xdr:from>
      <xdr:col>47</xdr:col>
      <xdr:colOff>381000</xdr:colOff>
      <xdr:row>36</xdr:row>
      <xdr:rowOff>78968</xdr:rowOff>
    </xdr:from>
    <xdr:to>
      <xdr:col>48</xdr:col>
      <xdr:colOff>304800</xdr:colOff>
      <xdr:row>44</xdr:row>
      <xdr:rowOff>142876</xdr:rowOff>
    </xdr:to>
    <xdr:pic>
      <xdr:nvPicPr>
        <xdr:cNvPr id="4100" name="Afbeelding 4099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38328600" y="6594068"/>
          <a:ext cx="723900" cy="1511708"/>
        </a:xfrm>
        <a:prstGeom prst="rect">
          <a:avLst/>
        </a:prstGeom>
      </xdr:spPr>
    </xdr:pic>
    <xdr:clientData/>
  </xdr:twoCellAnchor>
  <xdr:twoCellAnchor editAs="oneCell">
    <xdr:from>
      <xdr:col>52</xdr:col>
      <xdr:colOff>133351</xdr:colOff>
      <xdr:row>9</xdr:row>
      <xdr:rowOff>140969</xdr:rowOff>
    </xdr:from>
    <xdr:to>
      <xdr:col>53</xdr:col>
      <xdr:colOff>684625</xdr:colOff>
      <xdr:row>16</xdr:row>
      <xdr:rowOff>57149</xdr:rowOff>
    </xdr:to>
    <xdr:pic>
      <xdr:nvPicPr>
        <xdr:cNvPr id="42" name="Afbeelding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42081451" y="1769744"/>
          <a:ext cx="1351374" cy="1183005"/>
        </a:xfrm>
        <a:prstGeom prst="rect">
          <a:avLst/>
        </a:prstGeom>
      </xdr:spPr>
    </xdr:pic>
    <xdr:clientData/>
  </xdr:twoCellAnchor>
  <xdr:twoCellAnchor editAs="oneCell">
    <xdr:from>
      <xdr:col>52</xdr:col>
      <xdr:colOff>323850</xdr:colOff>
      <xdr:row>0</xdr:row>
      <xdr:rowOff>123825</xdr:rowOff>
    </xdr:from>
    <xdr:to>
      <xdr:col>53</xdr:col>
      <xdr:colOff>399015</xdr:colOff>
      <xdr:row>8</xdr:row>
      <xdr:rowOff>64770</xdr:rowOff>
    </xdr:to>
    <xdr:pic>
      <xdr:nvPicPr>
        <xdr:cNvPr id="47" name="Afbeelding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42271950" y="123825"/>
          <a:ext cx="875265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C99"/>
  <sheetViews>
    <sheetView showGridLines="0" tabSelected="1" zoomScale="80" zoomScaleNormal="80" zoomScaleSheetLayoutView="80" workbookViewId="0">
      <selection activeCell="AG36" sqref="AG36"/>
    </sheetView>
  </sheetViews>
  <sheetFormatPr defaultColWidth="8.83984375" defaultRowHeight="14.4" x14ac:dyDescent="0.55000000000000004"/>
  <cols>
    <col min="1" max="1" width="20.15625" customWidth="1"/>
    <col min="2" max="2" width="6" hidden="1" customWidth="1"/>
    <col min="3" max="3" width="5.68359375" customWidth="1"/>
    <col min="4" max="4" width="9.26171875" customWidth="1"/>
    <col min="5" max="5" width="10.68359375" customWidth="1"/>
    <col min="6" max="6" width="29.26171875" customWidth="1"/>
    <col min="7" max="7" width="3.68359375" customWidth="1"/>
    <col min="8" max="8" width="5.41796875" customWidth="1"/>
    <col min="9" max="9" width="6.41796875" customWidth="1"/>
    <col min="10" max="11" width="6.15625" customWidth="1"/>
    <col min="12" max="12" width="7.26171875" customWidth="1"/>
    <col min="13" max="14" width="7.41796875" customWidth="1"/>
    <col min="15" max="15" width="14.578125" customWidth="1"/>
    <col min="16" max="16" width="3.68359375" customWidth="1"/>
    <col min="17" max="17" width="5.83984375" customWidth="1"/>
    <col min="18" max="18" width="5.41796875" customWidth="1"/>
    <col min="19" max="19" width="5.83984375" customWidth="1"/>
    <col min="20" max="20" width="8.41796875" customWidth="1"/>
    <col min="21" max="21" width="9.15625" customWidth="1"/>
    <col min="22" max="22" width="10.41796875" customWidth="1"/>
    <col min="23" max="23" width="8.26171875" customWidth="1"/>
    <col min="24" max="24" width="5.83984375" customWidth="1"/>
    <col min="25" max="25" width="4.41796875" customWidth="1"/>
    <col min="26" max="26" width="12.26171875" customWidth="1"/>
    <col min="28" max="28" width="7.41796875" customWidth="1"/>
    <col min="29" max="29" width="9" hidden="1" customWidth="1"/>
    <col min="30" max="31" width="9" customWidth="1"/>
    <col min="33" max="33" width="9.41796875" bestFit="1" customWidth="1"/>
    <col min="37" max="37" width="12.41796875" customWidth="1"/>
    <col min="39" max="39" width="14.41796875" customWidth="1"/>
    <col min="40" max="40" width="6" customWidth="1"/>
    <col min="41" max="41" width="10.26171875" customWidth="1"/>
    <col min="42" max="43" width="11.15625" customWidth="1"/>
    <col min="45" max="45" width="10.26171875" customWidth="1"/>
    <col min="46" max="46" width="11" customWidth="1"/>
    <col min="47" max="47" width="9.68359375" customWidth="1"/>
  </cols>
  <sheetData>
    <row r="1" spans="1:26" ht="20.399999999999999" x14ac:dyDescent="0.75">
      <c r="A1" s="1"/>
      <c r="B1" s="1"/>
      <c r="C1" s="1"/>
      <c r="D1" s="1"/>
      <c r="E1" s="1"/>
      <c r="F1" s="1"/>
      <c r="H1" s="157"/>
      <c r="I1" s="158"/>
      <c r="J1" s="158"/>
      <c r="K1" s="158"/>
      <c r="L1" s="158"/>
      <c r="M1" s="158"/>
      <c r="N1" s="158"/>
      <c r="O1" s="159"/>
      <c r="Q1" s="14"/>
      <c r="R1" s="15"/>
      <c r="S1" s="15"/>
      <c r="T1" s="15"/>
      <c r="U1" s="15"/>
      <c r="V1" s="15"/>
      <c r="W1" s="15"/>
      <c r="X1" s="16"/>
    </row>
    <row r="2" spans="1:26" ht="20.399999999999999" x14ac:dyDescent="0.75">
      <c r="A2" s="1"/>
      <c r="B2" s="1"/>
      <c r="C2" s="1"/>
      <c r="D2" s="1"/>
      <c r="E2" s="1"/>
      <c r="F2" s="1"/>
      <c r="H2" s="162" t="s">
        <v>64</v>
      </c>
      <c r="I2" s="163"/>
      <c r="J2" s="163"/>
      <c r="K2" s="163"/>
      <c r="L2" s="163"/>
      <c r="M2" s="163"/>
      <c r="N2" s="69" t="s">
        <v>89</v>
      </c>
      <c r="O2" s="99"/>
      <c r="Q2" s="162" t="s">
        <v>148</v>
      </c>
      <c r="R2" s="163"/>
      <c r="S2" s="163"/>
      <c r="T2" s="163"/>
      <c r="U2" s="70" t="s">
        <v>89</v>
      </c>
      <c r="V2" s="97"/>
      <c r="W2" s="98"/>
      <c r="X2" s="28"/>
    </row>
    <row r="3" spans="1:26" ht="20.399999999999999" x14ac:dyDescent="0.75">
      <c r="A3" s="1"/>
      <c r="B3" s="1"/>
      <c r="C3" s="1"/>
      <c r="D3" s="1"/>
      <c r="E3" s="1"/>
      <c r="F3" s="1"/>
      <c r="H3" s="24"/>
      <c r="I3" s="25"/>
      <c r="J3" s="12"/>
      <c r="K3" s="12"/>
      <c r="L3" s="12"/>
      <c r="M3" s="12"/>
      <c r="N3" s="12"/>
      <c r="O3" s="13"/>
      <c r="Q3" s="11"/>
      <c r="R3" s="12"/>
      <c r="S3" s="12"/>
      <c r="T3" s="12"/>
      <c r="U3" s="12"/>
      <c r="V3" s="12"/>
      <c r="W3" s="12"/>
      <c r="X3" s="13"/>
    </row>
    <row r="4" spans="1:26" ht="21" customHeight="1" x14ac:dyDescent="0.55000000000000004">
      <c r="A4" s="1"/>
      <c r="B4" s="1"/>
      <c r="C4" s="1"/>
      <c r="D4" s="1"/>
      <c r="E4" s="1"/>
      <c r="F4" s="1"/>
      <c r="H4" s="29"/>
      <c r="I4" s="38" t="s">
        <v>90</v>
      </c>
      <c r="J4" s="78"/>
      <c r="K4" s="80"/>
      <c r="L4" s="81"/>
      <c r="M4" s="81"/>
      <c r="N4" s="81"/>
      <c r="O4" s="82"/>
      <c r="P4" s="31"/>
      <c r="Q4" s="32"/>
      <c r="R4" s="38" t="s">
        <v>90</v>
      </c>
      <c r="S4" s="30"/>
      <c r="T4" s="80"/>
      <c r="U4" s="81"/>
      <c r="V4" s="81"/>
      <c r="W4" s="81"/>
      <c r="X4" s="82"/>
    </row>
    <row r="5" spans="1:26" ht="21" customHeight="1" x14ac:dyDescent="0.55000000000000004">
      <c r="A5" s="1"/>
      <c r="B5" s="1"/>
      <c r="C5" s="1"/>
      <c r="D5" s="1"/>
      <c r="E5" s="1"/>
      <c r="F5" s="1"/>
      <c r="H5" s="29"/>
      <c r="I5" s="38" t="s">
        <v>91</v>
      </c>
      <c r="J5" s="78"/>
      <c r="K5" s="80"/>
      <c r="L5" s="81"/>
      <c r="M5" s="81"/>
      <c r="N5" s="81"/>
      <c r="O5" s="82"/>
      <c r="P5" s="31"/>
      <c r="Q5" s="32"/>
      <c r="R5" s="38" t="s">
        <v>91</v>
      </c>
      <c r="S5" s="30"/>
      <c r="T5" s="80"/>
      <c r="U5" s="81"/>
      <c r="V5" s="81"/>
      <c r="W5" s="81"/>
      <c r="X5" s="82"/>
    </row>
    <row r="6" spans="1:26" ht="21" customHeight="1" x14ac:dyDescent="0.55000000000000004">
      <c r="A6" s="1"/>
      <c r="B6" s="1"/>
      <c r="C6" s="1"/>
      <c r="D6" s="1"/>
      <c r="E6" s="1"/>
      <c r="F6" s="1"/>
      <c r="H6" s="29"/>
      <c r="I6" s="38" t="s">
        <v>92</v>
      </c>
      <c r="J6" s="78"/>
      <c r="K6" s="80"/>
      <c r="L6" s="81"/>
      <c r="M6" s="81"/>
      <c r="N6" s="81"/>
      <c r="O6" s="82"/>
      <c r="P6" s="31"/>
      <c r="Q6" s="32"/>
      <c r="R6" s="38" t="s">
        <v>92</v>
      </c>
      <c r="S6" s="30"/>
      <c r="T6" s="80"/>
      <c r="U6" s="81"/>
      <c r="V6" s="81"/>
      <c r="W6" s="81"/>
      <c r="X6" s="82"/>
    </row>
    <row r="7" spans="1:26" ht="21" customHeight="1" x14ac:dyDescent="0.75">
      <c r="A7" s="1"/>
      <c r="B7" s="1"/>
      <c r="C7" s="160"/>
      <c r="D7" s="160"/>
      <c r="E7" s="96"/>
      <c r="F7" s="61" t="s">
        <v>65</v>
      </c>
      <c r="H7" s="29"/>
      <c r="I7" s="38" t="s">
        <v>121</v>
      </c>
      <c r="J7" s="78"/>
      <c r="K7" s="83"/>
      <c r="L7" s="81"/>
      <c r="M7" s="81"/>
      <c r="N7" s="81"/>
      <c r="O7" s="82"/>
      <c r="P7" s="31"/>
      <c r="Q7" s="32"/>
      <c r="R7" s="38" t="s">
        <v>94</v>
      </c>
      <c r="S7" s="30"/>
      <c r="T7" s="81"/>
      <c r="U7" s="81"/>
      <c r="V7" s="81"/>
      <c r="W7" s="81"/>
      <c r="X7" s="82"/>
    </row>
    <row r="8" spans="1:26" ht="20.399999999999999" x14ac:dyDescent="0.75">
      <c r="A8" s="17" t="s">
        <v>88</v>
      </c>
      <c r="B8" s="17"/>
      <c r="C8" s="161"/>
      <c r="D8" s="161"/>
      <c r="E8" s="104"/>
      <c r="F8" s="23" t="s">
        <v>189</v>
      </c>
      <c r="H8" s="29"/>
      <c r="I8" s="38" t="s">
        <v>93</v>
      </c>
      <c r="J8" s="78"/>
      <c r="K8" s="105"/>
      <c r="L8" s="81"/>
      <c r="M8" s="81"/>
      <c r="N8" s="81"/>
      <c r="O8" s="82"/>
      <c r="P8" s="31"/>
      <c r="Q8" s="32"/>
      <c r="R8" s="38" t="s">
        <v>95</v>
      </c>
      <c r="S8" s="30"/>
      <c r="T8" s="81"/>
      <c r="U8" s="81"/>
      <c r="V8" s="81"/>
      <c r="W8" s="81"/>
      <c r="X8" s="82"/>
    </row>
    <row r="9" spans="1:26" ht="20.399999999999999" x14ac:dyDescent="0.75">
      <c r="A9" s="17"/>
      <c r="B9" s="17"/>
      <c r="C9" s="164"/>
      <c r="D9" s="164"/>
      <c r="E9" s="23"/>
      <c r="F9" s="23" t="s">
        <v>66</v>
      </c>
      <c r="H9" s="33"/>
      <c r="I9" s="34"/>
      <c r="J9" s="79"/>
      <c r="K9" s="84"/>
      <c r="L9" s="84"/>
      <c r="M9" s="84"/>
      <c r="N9" s="84"/>
      <c r="O9" s="85"/>
      <c r="P9" s="31"/>
      <c r="Q9" s="36"/>
      <c r="R9" s="35"/>
      <c r="S9" s="35"/>
      <c r="T9" s="84"/>
      <c r="U9" s="84"/>
      <c r="V9" s="84"/>
      <c r="W9" s="84"/>
      <c r="X9" s="85"/>
    </row>
    <row r="11" spans="1:26" x14ac:dyDescent="0.55000000000000004">
      <c r="A11" s="19"/>
      <c r="B11" s="19"/>
      <c r="C11" s="19"/>
      <c r="D11" s="19"/>
      <c r="E11" s="19"/>
      <c r="F11" s="19"/>
      <c r="G11" s="19"/>
      <c r="H11" s="168"/>
      <c r="I11" s="168"/>
      <c r="J11" s="168"/>
      <c r="K11" s="20"/>
      <c r="L11" s="20"/>
      <c r="M11" s="20"/>
      <c r="N11" s="20"/>
      <c r="O11" s="172"/>
      <c r="P11" s="172"/>
      <c r="Q11" s="168"/>
      <c r="R11" s="168"/>
      <c r="S11" s="168"/>
      <c r="T11" s="1"/>
      <c r="U11" s="1"/>
      <c r="V11" s="1"/>
      <c r="W11" s="1"/>
      <c r="X11" s="3"/>
      <c r="Y11" s="4"/>
      <c r="Z11" s="4"/>
    </row>
    <row r="12" spans="1:26" x14ac:dyDescent="0.55000000000000004">
      <c r="A12" s="165" t="s">
        <v>96</v>
      </c>
      <c r="B12" s="166"/>
      <c r="C12" s="166"/>
      <c r="D12" s="166"/>
      <c r="E12" s="166"/>
      <c r="F12" s="167"/>
      <c r="G12" s="19"/>
      <c r="H12" s="165" t="s">
        <v>97</v>
      </c>
      <c r="I12" s="166"/>
      <c r="J12" s="166"/>
      <c r="K12" s="166"/>
      <c r="L12" s="166"/>
      <c r="M12" s="166"/>
      <c r="N12" s="166"/>
      <c r="O12" s="167"/>
      <c r="P12" s="37"/>
      <c r="Q12" s="165" t="s">
        <v>98</v>
      </c>
      <c r="R12" s="166"/>
      <c r="S12" s="166"/>
      <c r="T12" s="166"/>
      <c r="U12" s="166"/>
      <c r="V12" s="166"/>
      <c r="W12" s="166"/>
      <c r="X12" s="167"/>
      <c r="Y12" s="4"/>
      <c r="Z12" s="4"/>
    </row>
    <row r="13" spans="1:26" x14ac:dyDescent="0.55000000000000004">
      <c r="A13" s="19"/>
      <c r="B13" s="19"/>
      <c r="C13" s="19"/>
      <c r="D13" s="19"/>
      <c r="E13" s="19"/>
      <c r="F13" s="19"/>
      <c r="G13" s="19"/>
      <c r="H13" s="21"/>
      <c r="I13" s="21"/>
      <c r="J13" s="21"/>
      <c r="K13" s="20"/>
      <c r="L13" s="20"/>
      <c r="M13" s="20"/>
      <c r="N13" s="20"/>
      <c r="O13" s="22"/>
      <c r="P13" s="22"/>
      <c r="Q13" s="21"/>
      <c r="R13" s="21"/>
      <c r="S13" s="21"/>
      <c r="T13" s="1"/>
      <c r="U13" s="1"/>
      <c r="V13" s="1"/>
      <c r="W13" s="1"/>
      <c r="X13" s="3"/>
      <c r="Y13" s="4"/>
      <c r="Z13" s="4"/>
    </row>
    <row r="14" spans="1:26" x14ac:dyDescent="0.55000000000000004">
      <c r="A14" s="110" t="s">
        <v>67</v>
      </c>
      <c r="B14" s="45"/>
      <c r="C14" s="144"/>
      <c r="D14" s="144"/>
      <c r="E14" s="144"/>
      <c r="F14" s="144"/>
      <c r="H14" s="145" t="s">
        <v>135</v>
      </c>
      <c r="I14" s="146"/>
      <c r="J14" s="147"/>
      <c r="K14" s="148"/>
      <c r="L14" s="149"/>
      <c r="M14" s="149"/>
      <c r="N14" s="149"/>
      <c r="O14" s="150"/>
      <c r="P14" s="4"/>
      <c r="Q14" s="145" t="s">
        <v>134</v>
      </c>
      <c r="R14" s="146"/>
      <c r="S14" s="147"/>
      <c r="T14" s="144"/>
      <c r="U14" s="144"/>
      <c r="V14" s="144"/>
      <c r="W14" s="144"/>
      <c r="X14" s="144"/>
      <c r="Y14" s="74"/>
      <c r="Z14" s="74"/>
    </row>
    <row r="15" spans="1:26" x14ac:dyDescent="0.55000000000000004">
      <c r="A15" s="111" t="s">
        <v>4</v>
      </c>
      <c r="B15" s="47"/>
      <c r="C15" s="144"/>
      <c r="D15" s="144"/>
      <c r="E15" s="144"/>
      <c r="F15" s="144"/>
      <c r="H15" s="169" t="s">
        <v>39</v>
      </c>
      <c r="I15" s="170"/>
      <c r="J15" s="171"/>
      <c r="K15" s="144"/>
      <c r="L15" s="144"/>
      <c r="M15" s="144"/>
      <c r="N15" s="144"/>
      <c r="O15" s="144"/>
      <c r="P15" s="4"/>
      <c r="Q15" s="50" t="s">
        <v>107</v>
      </c>
      <c r="R15" s="44"/>
      <c r="S15" s="51"/>
      <c r="T15" s="144"/>
      <c r="U15" s="144"/>
      <c r="V15" s="144"/>
      <c r="W15" s="144"/>
      <c r="X15" s="144"/>
      <c r="Y15" s="74"/>
      <c r="Z15" s="74"/>
    </row>
    <row r="16" spans="1:26" x14ac:dyDescent="0.55000000000000004">
      <c r="A16" s="111" t="s">
        <v>3</v>
      </c>
      <c r="B16" s="47"/>
      <c r="C16" s="144"/>
      <c r="D16" s="144"/>
      <c r="E16" s="144"/>
      <c r="F16" s="144"/>
      <c r="H16" s="50" t="s">
        <v>136</v>
      </c>
      <c r="I16" s="44"/>
      <c r="J16" s="51"/>
      <c r="K16" s="144"/>
      <c r="L16" s="144"/>
      <c r="M16" s="144"/>
      <c r="N16" s="144"/>
      <c r="O16" s="144"/>
      <c r="P16" s="4"/>
      <c r="Q16" s="50" t="s">
        <v>106</v>
      </c>
      <c r="R16" s="44"/>
      <c r="S16" s="51"/>
      <c r="T16" s="144"/>
      <c r="U16" s="144"/>
      <c r="V16" s="144"/>
      <c r="W16" s="144"/>
      <c r="X16" s="144"/>
      <c r="Y16" s="73"/>
      <c r="Z16" s="73"/>
    </row>
    <row r="17" spans="1:24" x14ac:dyDescent="0.55000000000000004">
      <c r="A17" s="111" t="s">
        <v>0</v>
      </c>
      <c r="B17" s="47"/>
      <c r="C17" s="144"/>
      <c r="D17" s="144"/>
      <c r="E17" s="144"/>
      <c r="F17" s="144"/>
      <c r="H17" s="50" t="s">
        <v>137</v>
      </c>
      <c r="I17" s="44"/>
      <c r="J17" s="51"/>
      <c r="K17" s="144"/>
      <c r="L17" s="144"/>
      <c r="M17" s="144"/>
      <c r="N17" s="144"/>
      <c r="O17" s="144"/>
      <c r="P17" s="4"/>
      <c r="Q17" s="50" t="s">
        <v>25</v>
      </c>
      <c r="R17" s="44"/>
      <c r="S17" s="51"/>
      <c r="T17" s="144"/>
      <c r="U17" s="144"/>
      <c r="V17" s="144"/>
      <c r="W17" s="144"/>
      <c r="X17" s="144"/>
    </row>
    <row r="18" spans="1:24" ht="16.5" customHeight="1" x14ac:dyDescent="0.55000000000000004">
      <c r="A18" s="111" t="s">
        <v>1</v>
      </c>
      <c r="B18" s="47"/>
      <c r="C18" s="144"/>
      <c r="D18" s="144"/>
      <c r="E18" s="144"/>
      <c r="F18" s="144"/>
      <c r="H18" s="50" t="s">
        <v>138</v>
      </c>
      <c r="I18" s="44"/>
      <c r="J18" s="51"/>
      <c r="K18" s="144"/>
      <c r="L18" s="144"/>
      <c r="M18" s="144"/>
      <c r="N18" s="144"/>
      <c r="O18" s="144"/>
      <c r="P18" s="4"/>
      <c r="Q18" s="50" t="s">
        <v>85</v>
      </c>
      <c r="R18" s="44"/>
      <c r="S18" s="51"/>
      <c r="T18" s="144"/>
      <c r="U18" s="144"/>
      <c r="V18" s="144"/>
      <c r="W18" s="144"/>
      <c r="X18" s="144"/>
    </row>
    <row r="19" spans="1:24" x14ac:dyDescent="0.55000000000000004">
      <c r="A19" s="111" t="s">
        <v>5</v>
      </c>
      <c r="B19" s="47"/>
      <c r="C19" s="144"/>
      <c r="D19" s="144"/>
      <c r="E19" s="144"/>
      <c r="F19" s="144"/>
      <c r="H19" s="50" t="s">
        <v>139</v>
      </c>
      <c r="I19" s="44"/>
      <c r="J19" s="51"/>
      <c r="K19" s="144"/>
      <c r="L19" s="144"/>
      <c r="M19" s="144"/>
      <c r="N19" s="144"/>
      <c r="O19" s="144"/>
      <c r="P19" s="4"/>
      <c r="Q19" s="50" t="s">
        <v>87</v>
      </c>
      <c r="R19" s="44"/>
      <c r="S19" s="51"/>
      <c r="T19" s="144"/>
      <c r="U19" s="144"/>
      <c r="V19" s="144"/>
      <c r="W19" s="144"/>
      <c r="X19" s="144"/>
    </row>
    <row r="20" spans="1:24" x14ac:dyDescent="0.55000000000000004">
      <c r="A20" s="111" t="s">
        <v>2</v>
      </c>
      <c r="B20" s="47"/>
      <c r="C20" s="144"/>
      <c r="D20" s="144"/>
      <c r="E20" s="144"/>
      <c r="F20" s="144"/>
      <c r="H20" s="50" t="s">
        <v>140</v>
      </c>
      <c r="I20" s="44"/>
      <c r="J20" s="51"/>
      <c r="K20" s="144"/>
      <c r="L20" s="144"/>
      <c r="M20" s="144"/>
      <c r="N20" s="144"/>
      <c r="O20" s="144"/>
      <c r="P20" s="4"/>
      <c r="Q20" s="50" t="s">
        <v>86</v>
      </c>
      <c r="R20" s="55"/>
      <c r="S20" s="47"/>
      <c r="T20" s="144"/>
      <c r="U20" s="144"/>
      <c r="V20" s="144"/>
      <c r="W20" s="144"/>
      <c r="X20" s="144"/>
    </row>
    <row r="21" spans="1:24" x14ac:dyDescent="0.55000000000000004">
      <c r="A21" s="111" t="s">
        <v>6</v>
      </c>
      <c r="B21" s="47"/>
      <c r="C21" s="144"/>
      <c r="D21" s="144"/>
      <c r="E21" s="144"/>
      <c r="F21" s="144"/>
      <c r="H21" s="50" t="s">
        <v>141</v>
      </c>
      <c r="I21" s="44"/>
      <c r="J21" s="51"/>
      <c r="K21" s="144"/>
      <c r="L21" s="144"/>
      <c r="M21" s="144"/>
      <c r="N21" s="144"/>
      <c r="O21" s="144"/>
      <c r="Q21" s="46" t="s">
        <v>82</v>
      </c>
      <c r="R21" s="55" t="s">
        <v>133</v>
      </c>
      <c r="S21" s="47"/>
      <c r="T21" s="144"/>
      <c r="U21" s="144"/>
      <c r="V21" s="144"/>
      <c r="W21" s="144"/>
      <c r="X21" s="144"/>
    </row>
    <row r="22" spans="1:24" x14ac:dyDescent="0.55000000000000004">
      <c r="A22" s="111" t="s">
        <v>83</v>
      </c>
      <c r="B22" s="47"/>
      <c r="C22" s="144"/>
      <c r="D22" s="144"/>
      <c r="E22" s="144"/>
      <c r="F22" s="144"/>
      <c r="H22" s="50" t="s">
        <v>142</v>
      </c>
      <c r="I22" s="44"/>
      <c r="J22" s="51"/>
      <c r="K22" s="144"/>
      <c r="L22" s="144"/>
      <c r="M22" s="144"/>
      <c r="N22" s="144"/>
      <c r="O22" s="144"/>
      <c r="Q22" s="46" t="s">
        <v>81</v>
      </c>
      <c r="R22" s="55" t="s">
        <v>133</v>
      </c>
      <c r="S22" s="47"/>
      <c r="T22" s="144"/>
      <c r="U22" s="144"/>
      <c r="V22" s="144"/>
      <c r="W22" s="144"/>
      <c r="X22" s="144"/>
    </row>
    <row r="23" spans="1:24" x14ac:dyDescent="0.55000000000000004">
      <c r="A23" s="111" t="s">
        <v>84</v>
      </c>
      <c r="B23" s="49"/>
      <c r="C23" s="144"/>
      <c r="D23" s="144"/>
      <c r="E23" s="144"/>
      <c r="F23" s="144"/>
      <c r="H23" s="106" t="s">
        <v>143</v>
      </c>
      <c r="I23" s="107"/>
      <c r="J23" s="108"/>
      <c r="K23" s="150"/>
      <c r="L23" s="144"/>
      <c r="M23" s="144"/>
      <c r="N23" s="144"/>
      <c r="O23" s="144"/>
      <c r="Q23" s="46" t="s">
        <v>144</v>
      </c>
      <c r="R23" s="55"/>
      <c r="S23" s="47"/>
      <c r="T23" s="144"/>
      <c r="U23" s="144"/>
      <c r="V23" s="144"/>
      <c r="W23" s="144"/>
      <c r="X23" s="144"/>
    </row>
    <row r="24" spans="1:24" x14ac:dyDescent="0.55000000000000004">
      <c r="A24" s="111" t="s">
        <v>200</v>
      </c>
      <c r="B24" s="49"/>
      <c r="C24" s="144"/>
      <c r="D24" s="144"/>
      <c r="E24" s="144"/>
      <c r="F24" s="144"/>
      <c r="H24" s="114" t="s">
        <v>201</v>
      </c>
      <c r="I24" s="115"/>
      <c r="J24" s="116"/>
      <c r="K24" s="150"/>
      <c r="L24" s="144"/>
      <c r="M24" s="144"/>
      <c r="N24" s="144"/>
      <c r="O24" s="144"/>
      <c r="Q24" s="46" t="s">
        <v>202</v>
      </c>
      <c r="R24" s="55"/>
      <c r="S24" s="47"/>
      <c r="T24" s="150"/>
      <c r="U24" s="144"/>
      <c r="V24" s="144"/>
      <c r="W24" s="144"/>
      <c r="X24" s="144"/>
    </row>
    <row r="25" spans="1:24" x14ac:dyDescent="0.55000000000000004">
      <c r="A25" s="112" t="s">
        <v>219</v>
      </c>
      <c r="B25" s="19"/>
      <c r="C25" s="109"/>
      <c r="D25" s="156" t="s">
        <v>220</v>
      </c>
      <c r="E25" s="156"/>
      <c r="F25" s="109"/>
      <c r="G25" s="19"/>
      <c r="H25" s="52"/>
      <c r="I25" s="53"/>
      <c r="J25" s="54"/>
      <c r="K25" s="144"/>
      <c r="L25" s="144"/>
      <c r="M25" s="144"/>
      <c r="N25" s="144"/>
      <c r="O25" s="144"/>
      <c r="P25" s="19"/>
      <c r="Q25" s="48" t="s">
        <v>248</v>
      </c>
      <c r="R25" s="56"/>
      <c r="S25" s="49"/>
      <c r="T25" s="150"/>
      <c r="U25" s="144"/>
      <c r="V25" s="144"/>
      <c r="W25" s="144"/>
      <c r="X25" s="144"/>
    </row>
    <row r="27" spans="1:24" ht="28.8" x14ac:dyDescent="0.55000000000000004">
      <c r="A27" s="103" t="s">
        <v>89</v>
      </c>
      <c r="B27" s="155" t="s">
        <v>128</v>
      </c>
      <c r="C27" s="155"/>
      <c r="D27" s="155"/>
      <c r="E27" s="155"/>
      <c r="F27" s="155"/>
      <c r="G27" s="2"/>
      <c r="H27" s="39" t="s">
        <v>99</v>
      </c>
      <c r="I27" s="41" t="s">
        <v>115</v>
      </c>
      <c r="J27" s="41" t="s">
        <v>116</v>
      </c>
      <c r="K27" s="41" t="s">
        <v>259</v>
      </c>
      <c r="L27" s="40" t="s">
        <v>100</v>
      </c>
      <c r="M27" s="40" t="s">
        <v>101</v>
      </c>
      <c r="N27" s="40" t="s">
        <v>102</v>
      </c>
      <c r="Q27" s="42" t="s">
        <v>104</v>
      </c>
      <c r="R27" s="43" t="s">
        <v>103</v>
      </c>
      <c r="S27" s="39" t="s">
        <v>105</v>
      </c>
      <c r="T27" s="57" t="s">
        <v>112</v>
      </c>
      <c r="U27" s="58" t="s">
        <v>102</v>
      </c>
      <c r="V27" s="58" t="s">
        <v>113</v>
      </c>
    </row>
    <row r="28" spans="1:24" x14ac:dyDescent="0.55000000000000004">
      <c r="A28" s="86"/>
      <c r="B28" s="144"/>
      <c r="C28" s="144"/>
      <c r="D28" s="144"/>
      <c r="E28" s="144"/>
      <c r="F28" s="144"/>
      <c r="G28" s="2"/>
      <c r="H28" s="87"/>
      <c r="I28" s="88"/>
      <c r="J28" s="88">
        <f>H28*I28</f>
        <v>0</v>
      </c>
      <c r="K28" s="88"/>
      <c r="L28" s="88"/>
      <c r="M28" s="88"/>
      <c r="N28" s="89">
        <f>H28*L28*M28/1000000</f>
        <v>0</v>
      </c>
      <c r="Q28" s="90"/>
      <c r="R28" s="91"/>
      <c r="S28" s="87"/>
      <c r="T28" s="87"/>
      <c r="U28" s="89">
        <f>N28*0.95</f>
        <v>0</v>
      </c>
      <c r="V28" s="88">
        <f>J28</f>
        <v>0</v>
      </c>
    </row>
    <row r="29" spans="1:24" x14ac:dyDescent="0.55000000000000004">
      <c r="A29" s="86"/>
      <c r="B29" s="144"/>
      <c r="C29" s="144"/>
      <c r="D29" s="144"/>
      <c r="E29" s="144"/>
      <c r="F29" s="144"/>
      <c r="G29" s="2"/>
      <c r="H29" s="87"/>
      <c r="I29" s="88"/>
      <c r="J29" s="88">
        <f t="shared" ref="J29:J43" si="0">H29*I29</f>
        <v>0</v>
      </c>
      <c r="K29" s="88"/>
      <c r="L29" s="88"/>
      <c r="M29" s="88"/>
      <c r="N29" s="89">
        <f t="shared" ref="N29:N43" si="1">H29*L29*M29/1000000</f>
        <v>0</v>
      </c>
      <c r="Q29" s="90"/>
      <c r="R29" s="91"/>
      <c r="S29" s="87"/>
      <c r="T29" s="87"/>
      <c r="U29" s="89">
        <f t="shared" ref="U29:U43" si="2">N29*0.95</f>
        <v>0</v>
      </c>
      <c r="V29" s="88">
        <f t="shared" ref="V29:V43" si="3">J29</f>
        <v>0</v>
      </c>
    </row>
    <row r="30" spans="1:24" x14ac:dyDescent="0.55000000000000004">
      <c r="A30" s="86"/>
      <c r="B30" s="144"/>
      <c r="C30" s="144"/>
      <c r="D30" s="144"/>
      <c r="E30" s="144"/>
      <c r="F30" s="144"/>
      <c r="G30" s="2"/>
      <c r="H30" s="87"/>
      <c r="I30" s="88"/>
      <c r="J30" s="88">
        <f t="shared" si="0"/>
        <v>0</v>
      </c>
      <c r="K30" s="88"/>
      <c r="L30" s="88"/>
      <c r="M30" s="88"/>
      <c r="N30" s="89">
        <f t="shared" si="1"/>
        <v>0</v>
      </c>
      <c r="Q30" s="90"/>
      <c r="R30" s="91"/>
      <c r="S30" s="87"/>
      <c r="T30" s="87"/>
      <c r="U30" s="89">
        <f t="shared" si="2"/>
        <v>0</v>
      </c>
      <c r="V30" s="88">
        <f t="shared" si="3"/>
        <v>0</v>
      </c>
    </row>
    <row r="31" spans="1:24" x14ac:dyDescent="0.55000000000000004">
      <c r="A31" s="86"/>
      <c r="B31" s="144"/>
      <c r="C31" s="144"/>
      <c r="D31" s="144"/>
      <c r="E31" s="144"/>
      <c r="F31" s="144"/>
      <c r="G31" s="2"/>
      <c r="H31" s="87"/>
      <c r="I31" s="88"/>
      <c r="J31" s="88">
        <f t="shared" si="0"/>
        <v>0</v>
      </c>
      <c r="K31" s="88"/>
      <c r="L31" s="88"/>
      <c r="M31" s="88"/>
      <c r="N31" s="89">
        <f t="shared" si="1"/>
        <v>0</v>
      </c>
      <c r="Q31" s="90"/>
      <c r="R31" s="91"/>
      <c r="S31" s="87"/>
      <c r="T31" s="87"/>
      <c r="U31" s="89">
        <f t="shared" si="2"/>
        <v>0</v>
      </c>
      <c r="V31" s="88">
        <f t="shared" si="3"/>
        <v>0</v>
      </c>
    </row>
    <row r="32" spans="1:24" x14ac:dyDescent="0.55000000000000004">
      <c r="A32" s="86"/>
      <c r="B32" s="144"/>
      <c r="C32" s="144"/>
      <c r="D32" s="144"/>
      <c r="E32" s="144"/>
      <c r="F32" s="144"/>
      <c r="G32" s="2"/>
      <c r="H32" s="87"/>
      <c r="I32" s="88"/>
      <c r="J32" s="88">
        <f t="shared" si="0"/>
        <v>0</v>
      </c>
      <c r="K32" s="88"/>
      <c r="L32" s="88"/>
      <c r="M32" s="88"/>
      <c r="N32" s="89">
        <f t="shared" si="1"/>
        <v>0</v>
      </c>
      <c r="Q32" s="90"/>
      <c r="R32" s="91"/>
      <c r="S32" s="87"/>
      <c r="T32" s="87"/>
      <c r="U32" s="89">
        <f t="shared" si="2"/>
        <v>0</v>
      </c>
      <c r="V32" s="88">
        <f t="shared" si="3"/>
        <v>0</v>
      </c>
    </row>
    <row r="33" spans="1:22" x14ac:dyDescent="0.55000000000000004">
      <c r="A33" s="86"/>
      <c r="B33" s="144"/>
      <c r="C33" s="144"/>
      <c r="D33" s="144"/>
      <c r="E33" s="144"/>
      <c r="F33" s="144"/>
      <c r="G33" s="2"/>
      <c r="H33" s="87"/>
      <c r="I33" s="88"/>
      <c r="J33" s="88">
        <f t="shared" si="0"/>
        <v>0</v>
      </c>
      <c r="K33" s="88"/>
      <c r="L33" s="88"/>
      <c r="M33" s="88"/>
      <c r="N33" s="89">
        <f t="shared" si="1"/>
        <v>0</v>
      </c>
      <c r="Q33" s="90"/>
      <c r="R33" s="91"/>
      <c r="S33" s="87"/>
      <c r="T33" s="87"/>
      <c r="U33" s="89">
        <f t="shared" si="2"/>
        <v>0</v>
      </c>
      <c r="V33" s="88">
        <f t="shared" si="3"/>
        <v>0</v>
      </c>
    </row>
    <row r="34" spans="1:22" x14ac:dyDescent="0.55000000000000004">
      <c r="A34" s="86"/>
      <c r="B34" s="144"/>
      <c r="C34" s="144"/>
      <c r="D34" s="144"/>
      <c r="E34" s="144"/>
      <c r="F34" s="144"/>
      <c r="G34" s="2"/>
      <c r="H34" s="87"/>
      <c r="I34" s="88"/>
      <c r="J34" s="88">
        <f t="shared" si="0"/>
        <v>0</v>
      </c>
      <c r="K34" s="88"/>
      <c r="L34" s="88"/>
      <c r="M34" s="88"/>
      <c r="N34" s="89">
        <f t="shared" si="1"/>
        <v>0</v>
      </c>
      <c r="Q34" s="90"/>
      <c r="R34" s="91"/>
      <c r="S34" s="87"/>
      <c r="T34" s="87"/>
      <c r="U34" s="89">
        <f t="shared" si="2"/>
        <v>0</v>
      </c>
      <c r="V34" s="88">
        <f t="shared" si="3"/>
        <v>0</v>
      </c>
    </row>
    <row r="35" spans="1:22" x14ac:dyDescent="0.55000000000000004">
      <c r="A35" s="86"/>
      <c r="B35" s="144"/>
      <c r="C35" s="144"/>
      <c r="D35" s="144"/>
      <c r="E35" s="144"/>
      <c r="F35" s="144"/>
      <c r="G35" s="2"/>
      <c r="H35" s="87"/>
      <c r="I35" s="88"/>
      <c r="J35" s="88">
        <f t="shared" si="0"/>
        <v>0</v>
      </c>
      <c r="K35" s="88"/>
      <c r="L35" s="88"/>
      <c r="M35" s="88"/>
      <c r="N35" s="89">
        <f t="shared" si="1"/>
        <v>0</v>
      </c>
      <c r="Q35" s="90"/>
      <c r="R35" s="91"/>
      <c r="S35" s="87"/>
      <c r="T35" s="87"/>
      <c r="U35" s="89">
        <f t="shared" si="2"/>
        <v>0</v>
      </c>
      <c r="V35" s="88">
        <f t="shared" si="3"/>
        <v>0</v>
      </c>
    </row>
    <row r="36" spans="1:22" x14ac:dyDescent="0.55000000000000004">
      <c r="A36" s="86"/>
      <c r="B36" s="144"/>
      <c r="C36" s="144"/>
      <c r="D36" s="144"/>
      <c r="E36" s="144"/>
      <c r="F36" s="144"/>
      <c r="G36" s="2"/>
      <c r="H36" s="87"/>
      <c r="I36" s="88"/>
      <c r="J36" s="88">
        <f t="shared" si="0"/>
        <v>0</v>
      </c>
      <c r="K36" s="88"/>
      <c r="L36" s="88"/>
      <c r="M36" s="88"/>
      <c r="N36" s="89">
        <f t="shared" si="1"/>
        <v>0</v>
      </c>
      <c r="Q36" s="90"/>
      <c r="R36" s="91"/>
      <c r="S36" s="87"/>
      <c r="T36" s="87"/>
      <c r="U36" s="89">
        <f t="shared" si="2"/>
        <v>0</v>
      </c>
      <c r="V36" s="88">
        <f t="shared" si="3"/>
        <v>0</v>
      </c>
    </row>
    <row r="37" spans="1:22" x14ac:dyDescent="0.55000000000000004">
      <c r="A37" s="86"/>
      <c r="B37" s="144"/>
      <c r="C37" s="144"/>
      <c r="D37" s="144"/>
      <c r="E37" s="144"/>
      <c r="F37" s="144"/>
      <c r="G37" s="2"/>
      <c r="H37" s="87"/>
      <c r="I37" s="88"/>
      <c r="J37" s="88">
        <f t="shared" si="0"/>
        <v>0</v>
      </c>
      <c r="K37" s="88"/>
      <c r="L37" s="88"/>
      <c r="M37" s="88"/>
      <c r="N37" s="89">
        <f t="shared" si="1"/>
        <v>0</v>
      </c>
      <c r="Q37" s="90"/>
      <c r="R37" s="91"/>
      <c r="S37" s="87"/>
      <c r="T37" s="87"/>
      <c r="U37" s="89">
        <f t="shared" si="2"/>
        <v>0</v>
      </c>
      <c r="V37" s="88">
        <f t="shared" si="3"/>
        <v>0</v>
      </c>
    </row>
    <row r="38" spans="1:22" x14ac:dyDescent="0.55000000000000004">
      <c r="A38" s="86"/>
      <c r="B38" s="144"/>
      <c r="C38" s="144"/>
      <c r="D38" s="144"/>
      <c r="E38" s="144"/>
      <c r="F38" s="144"/>
      <c r="G38" s="2"/>
      <c r="H38" s="87"/>
      <c r="I38" s="88"/>
      <c r="J38" s="88">
        <f t="shared" si="0"/>
        <v>0</v>
      </c>
      <c r="K38" s="88"/>
      <c r="L38" s="88"/>
      <c r="M38" s="88"/>
      <c r="N38" s="89">
        <f t="shared" si="1"/>
        <v>0</v>
      </c>
      <c r="Q38" s="90"/>
      <c r="R38" s="91"/>
      <c r="S38" s="87"/>
      <c r="T38" s="87"/>
      <c r="U38" s="89">
        <f t="shared" si="2"/>
        <v>0</v>
      </c>
      <c r="V38" s="88">
        <f t="shared" si="3"/>
        <v>0</v>
      </c>
    </row>
    <row r="39" spans="1:22" x14ac:dyDescent="0.55000000000000004">
      <c r="A39" s="86"/>
      <c r="B39" s="144"/>
      <c r="C39" s="144"/>
      <c r="D39" s="144"/>
      <c r="E39" s="144"/>
      <c r="F39" s="144"/>
      <c r="G39" s="2"/>
      <c r="H39" s="87"/>
      <c r="I39" s="88"/>
      <c r="J39" s="88">
        <f t="shared" si="0"/>
        <v>0</v>
      </c>
      <c r="K39" s="88"/>
      <c r="L39" s="88"/>
      <c r="M39" s="88"/>
      <c r="N39" s="89">
        <f t="shared" si="1"/>
        <v>0</v>
      </c>
      <c r="Q39" s="90"/>
      <c r="R39" s="91"/>
      <c r="S39" s="87"/>
      <c r="T39" s="87"/>
      <c r="U39" s="89">
        <f t="shared" si="2"/>
        <v>0</v>
      </c>
      <c r="V39" s="88">
        <f t="shared" si="3"/>
        <v>0</v>
      </c>
    </row>
    <row r="40" spans="1:22" x14ac:dyDescent="0.55000000000000004">
      <c r="A40" s="86"/>
      <c r="B40" s="144"/>
      <c r="C40" s="144"/>
      <c r="D40" s="144"/>
      <c r="E40" s="144"/>
      <c r="F40" s="144"/>
      <c r="G40" s="2"/>
      <c r="H40" s="87"/>
      <c r="I40" s="88"/>
      <c r="J40" s="88">
        <f t="shared" si="0"/>
        <v>0</v>
      </c>
      <c r="K40" s="88"/>
      <c r="L40" s="88"/>
      <c r="M40" s="88"/>
      <c r="N40" s="89">
        <f t="shared" si="1"/>
        <v>0</v>
      </c>
      <c r="Q40" s="90"/>
      <c r="R40" s="91"/>
      <c r="S40" s="87"/>
      <c r="T40" s="87"/>
      <c r="U40" s="89">
        <f t="shared" si="2"/>
        <v>0</v>
      </c>
      <c r="V40" s="88">
        <f t="shared" si="3"/>
        <v>0</v>
      </c>
    </row>
    <row r="41" spans="1:22" x14ac:dyDescent="0.55000000000000004">
      <c r="A41" s="86"/>
      <c r="B41" s="144"/>
      <c r="C41" s="144"/>
      <c r="D41" s="144"/>
      <c r="E41" s="144"/>
      <c r="F41" s="144"/>
      <c r="G41" s="2"/>
      <c r="H41" s="87"/>
      <c r="I41" s="88"/>
      <c r="J41" s="88">
        <f t="shared" si="0"/>
        <v>0</v>
      </c>
      <c r="K41" s="88"/>
      <c r="L41" s="88"/>
      <c r="M41" s="88"/>
      <c r="N41" s="89">
        <f t="shared" si="1"/>
        <v>0</v>
      </c>
      <c r="Q41" s="90"/>
      <c r="R41" s="91"/>
      <c r="S41" s="87"/>
      <c r="T41" s="87"/>
      <c r="U41" s="89">
        <f t="shared" si="2"/>
        <v>0</v>
      </c>
      <c r="V41" s="88">
        <f t="shared" si="3"/>
        <v>0</v>
      </c>
    </row>
    <row r="42" spans="1:22" x14ac:dyDescent="0.55000000000000004">
      <c r="A42" s="86"/>
      <c r="B42" s="144"/>
      <c r="C42" s="144"/>
      <c r="D42" s="144"/>
      <c r="E42" s="144"/>
      <c r="F42" s="144"/>
      <c r="G42" s="2"/>
      <c r="H42" s="87"/>
      <c r="I42" s="88"/>
      <c r="J42" s="88">
        <f t="shared" si="0"/>
        <v>0</v>
      </c>
      <c r="K42" s="88"/>
      <c r="L42" s="88"/>
      <c r="M42" s="88"/>
      <c r="N42" s="89">
        <f t="shared" si="1"/>
        <v>0</v>
      </c>
      <c r="Q42" s="90"/>
      <c r="R42" s="91"/>
      <c r="S42" s="87"/>
      <c r="T42" s="87"/>
      <c r="U42" s="89">
        <f t="shared" si="2"/>
        <v>0</v>
      </c>
      <c r="V42" s="88">
        <f t="shared" si="3"/>
        <v>0</v>
      </c>
    </row>
    <row r="43" spans="1:22" x14ac:dyDescent="0.55000000000000004">
      <c r="A43" s="86"/>
      <c r="B43" s="144"/>
      <c r="C43" s="144"/>
      <c r="D43" s="144"/>
      <c r="E43" s="144"/>
      <c r="F43" s="144"/>
      <c r="G43" s="2"/>
      <c r="H43" s="87"/>
      <c r="I43" s="88"/>
      <c r="J43" s="88">
        <f t="shared" si="0"/>
        <v>0</v>
      </c>
      <c r="K43" s="88"/>
      <c r="L43" s="88"/>
      <c r="M43" s="88"/>
      <c r="N43" s="89">
        <f t="shared" si="1"/>
        <v>0</v>
      </c>
      <c r="Q43" s="90"/>
      <c r="R43" s="91"/>
      <c r="S43" s="87"/>
      <c r="T43" s="87"/>
      <c r="U43" s="89">
        <f t="shared" si="2"/>
        <v>0</v>
      </c>
      <c r="V43" s="88">
        <f t="shared" si="3"/>
        <v>0</v>
      </c>
    </row>
    <row r="44" spans="1:22" x14ac:dyDescent="0.55000000000000004">
      <c r="G44" s="18"/>
      <c r="H44" s="18"/>
      <c r="N44" s="60"/>
      <c r="T44" s="5"/>
      <c r="U44" s="59"/>
    </row>
    <row r="45" spans="1:22" x14ac:dyDescent="0.55000000000000004">
      <c r="A45" s="71"/>
      <c r="G45" s="63"/>
      <c r="H45" s="92">
        <f>SUM(H28:H44)</f>
        <v>0</v>
      </c>
      <c r="I45" s="93"/>
      <c r="J45" s="92">
        <f>SUM(J28:J44)</f>
        <v>0</v>
      </c>
      <c r="K45" s="94"/>
      <c r="L45" s="94"/>
      <c r="M45" s="94"/>
      <c r="N45" s="95">
        <f>SUM(N28:N44)</f>
        <v>0</v>
      </c>
      <c r="T45" s="63"/>
      <c r="U45" s="95">
        <f>SUM(U28:U44)</f>
        <v>0</v>
      </c>
      <c r="V45" s="92">
        <f>SUM(V28:V44)</f>
        <v>0</v>
      </c>
    </row>
    <row r="46" spans="1:22" x14ac:dyDescent="0.55000000000000004">
      <c r="A46" s="71"/>
      <c r="H46" s="67" t="s">
        <v>117</v>
      </c>
      <c r="I46" s="5"/>
      <c r="J46" s="67" t="s">
        <v>117</v>
      </c>
      <c r="K46" s="5"/>
      <c r="L46" s="5"/>
      <c r="M46" s="5"/>
      <c r="N46" s="67" t="s">
        <v>114</v>
      </c>
      <c r="P46" s="5"/>
      <c r="Q46" s="5"/>
      <c r="R46" s="5"/>
      <c r="S46" s="5"/>
      <c r="T46" s="5"/>
      <c r="U46" s="67" t="s">
        <v>114</v>
      </c>
      <c r="V46" s="67" t="s">
        <v>117</v>
      </c>
    </row>
    <row r="48" spans="1:22" x14ac:dyDescent="0.55000000000000004">
      <c r="N48" s="101">
        <f>AE47</f>
        <v>0</v>
      </c>
      <c r="O48" s="65" t="s">
        <v>118</v>
      </c>
    </row>
    <row r="49" spans="1:24" x14ac:dyDescent="0.55000000000000004">
      <c r="N49" s="102">
        <f>AF47</f>
        <v>0</v>
      </c>
      <c r="O49" s="66" t="s">
        <v>119</v>
      </c>
    </row>
    <row r="50" spans="1:24" x14ac:dyDescent="0.55000000000000004">
      <c r="N50" s="117">
        <f>AD47</f>
        <v>0</v>
      </c>
      <c r="O50" s="118" t="s">
        <v>120</v>
      </c>
    </row>
    <row r="52" spans="1:24" ht="14.5" customHeight="1" x14ac:dyDescent="0.55000000000000004">
      <c r="A52" s="119" t="s">
        <v>191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>
        <f>C7</f>
        <v>0</v>
      </c>
      <c r="W52" s="119"/>
      <c r="X52" s="119"/>
    </row>
    <row r="53" spans="1:24" ht="15.6" customHeight="1" x14ac:dyDescent="0.5500000000000000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ht="15.6" customHeight="1" x14ac:dyDescent="0.55000000000000004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</row>
    <row r="55" spans="1:24" ht="15.6" customHeight="1" x14ac:dyDescent="0.55000000000000004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</row>
    <row r="58" spans="1:24" x14ac:dyDescent="0.55000000000000004">
      <c r="A58" s="151" t="s">
        <v>149</v>
      </c>
      <c r="B58" s="154"/>
      <c r="C58" s="154"/>
      <c r="D58" s="154"/>
      <c r="F58" s="151" t="s">
        <v>140</v>
      </c>
      <c r="G58" s="154"/>
      <c r="H58" s="154"/>
      <c r="I58" s="154"/>
      <c r="K58" s="100"/>
      <c r="L58" s="129" t="s">
        <v>244</v>
      </c>
      <c r="M58" s="130"/>
      <c r="N58" s="130"/>
      <c r="O58" s="131"/>
      <c r="P58" s="120"/>
      <c r="Q58" s="121"/>
      <c r="R58" s="122"/>
      <c r="S58" s="4"/>
    </row>
    <row r="59" spans="1:24" x14ac:dyDescent="0.55000000000000004">
      <c r="A59" s="153"/>
      <c r="B59" s="154"/>
      <c r="C59" s="154"/>
      <c r="D59" s="154"/>
      <c r="F59" s="153"/>
      <c r="G59" s="154"/>
      <c r="H59" s="154"/>
      <c r="I59" s="154"/>
      <c r="L59" s="132"/>
      <c r="M59" s="133"/>
      <c r="N59" s="133"/>
      <c r="O59" s="134"/>
      <c r="P59" s="123"/>
      <c r="Q59" s="124"/>
      <c r="R59" s="125"/>
      <c r="S59" s="4"/>
    </row>
    <row r="60" spans="1:24" x14ac:dyDescent="0.55000000000000004">
      <c r="A60" s="151" t="str">
        <f>IF(K14="","niets",K14)</f>
        <v>niets</v>
      </c>
      <c r="B60" s="154"/>
      <c r="C60" s="154"/>
      <c r="D60" s="154"/>
      <c r="F60" s="151" t="str">
        <f>IF(K20="","niets",K20)</f>
        <v>niets</v>
      </c>
      <c r="G60" s="154"/>
      <c r="H60" s="154"/>
      <c r="I60" s="154"/>
      <c r="L60" s="135" t="str">
        <f>IF(C25="nee","niets",IF(C25="ja",F25,""))</f>
        <v/>
      </c>
      <c r="M60" s="136"/>
      <c r="N60" s="136"/>
      <c r="O60" s="137"/>
      <c r="P60" s="123"/>
      <c r="Q60" s="124"/>
      <c r="R60" s="125"/>
      <c r="S60" s="4"/>
    </row>
    <row r="61" spans="1:24" x14ac:dyDescent="0.55000000000000004">
      <c r="A61" s="152"/>
      <c r="B61" s="154"/>
      <c r="C61" s="154"/>
      <c r="D61" s="154"/>
      <c r="F61" s="152"/>
      <c r="G61" s="154"/>
      <c r="H61" s="154"/>
      <c r="I61" s="154"/>
      <c r="L61" s="138"/>
      <c r="M61" s="139"/>
      <c r="N61" s="139"/>
      <c r="O61" s="140"/>
      <c r="P61" s="123"/>
      <c r="Q61" s="124"/>
      <c r="R61" s="125"/>
      <c r="S61" s="4"/>
    </row>
    <row r="62" spans="1:24" x14ac:dyDescent="0.55000000000000004">
      <c r="A62" s="152"/>
      <c r="B62" s="154"/>
      <c r="C62" s="154"/>
      <c r="D62" s="154"/>
      <c r="F62" s="152"/>
      <c r="G62" s="154"/>
      <c r="H62" s="154"/>
      <c r="I62" s="154"/>
      <c r="L62" s="138"/>
      <c r="M62" s="139"/>
      <c r="N62" s="139"/>
      <c r="O62" s="140"/>
      <c r="P62" s="123"/>
      <c r="Q62" s="124"/>
      <c r="R62" s="125"/>
      <c r="S62" s="4"/>
    </row>
    <row r="63" spans="1:24" x14ac:dyDescent="0.55000000000000004">
      <c r="A63" s="152"/>
      <c r="B63" s="154"/>
      <c r="C63" s="154"/>
      <c r="D63" s="154"/>
      <c r="F63" s="152"/>
      <c r="G63" s="154"/>
      <c r="H63" s="154"/>
      <c r="I63" s="154"/>
      <c r="L63" s="138"/>
      <c r="M63" s="139"/>
      <c r="N63" s="139"/>
      <c r="O63" s="140"/>
      <c r="P63" s="123"/>
      <c r="Q63" s="124"/>
      <c r="R63" s="125"/>
      <c r="S63" s="4"/>
    </row>
    <row r="64" spans="1:24" x14ac:dyDescent="0.55000000000000004">
      <c r="A64" s="153"/>
      <c r="B64" s="154"/>
      <c r="C64" s="154"/>
      <c r="D64" s="154"/>
      <c r="F64" s="153"/>
      <c r="G64" s="154"/>
      <c r="H64" s="154"/>
      <c r="I64" s="154"/>
      <c r="L64" s="141"/>
      <c r="M64" s="142"/>
      <c r="N64" s="142"/>
      <c r="O64" s="143"/>
      <c r="P64" s="126"/>
      <c r="Q64" s="127"/>
      <c r="R64" s="128"/>
      <c r="S64" s="4"/>
    </row>
    <row r="66" spans="1:12" x14ac:dyDescent="0.55000000000000004">
      <c r="A66" s="151" t="s">
        <v>150</v>
      </c>
      <c r="B66" s="154"/>
      <c r="C66" s="154"/>
      <c r="D66" s="154"/>
      <c r="F66" s="151" t="s">
        <v>141</v>
      </c>
      <c r="G66" s="154"/>
      <c r="H66" s="154"/>
      <c r="I66" s="154"/>
    </row>
    <row r="67" spans="1:12" x14ac:dyDescent="0.55000000000000004">
      <c r="A67" s="153"/>
      <c r="B67" s="154"/>
      <c r="C67" s="154"/>
      <c r="D67" s="154"/>
      <c r="F67" s="153"/>
      <c r="G67" s="154"/>
      <c r="H67" s="154"/>
      <c r="I67" s="154"/>
    </row>
    <row r="68" spans="1:12" x14ac:dyDescent="0.55000000000000004">
      <c r="A68" s="151" t="str">
        <f>IF(K16="","niets",K16)</f>
        <v>niets</v>
      </c>
      <c r="B68" s="154"/>
      <c r="C68" s="154"/>
      <c r="D68" s="154"/>
      <c r="F68" s="151" t="str">
        <f>IF(K21="","niets",K21)</f>
        <v>niets</v>
      </c>
      <c r="G68" s="154"/>
      <c r="H68" s="154"/>
      <c r="I68" s="154"/>
    </row>
    <row r="69" spans="1:12" x14ac:dyDescent="0.55000000000000004">
      <c r="A69" s="152"/>
      <c r="B69" s="154"/>
      <c r="C69" s="154"/>
      <c r="D69" s="154"/>
      <c r="F69" s="152"/>
      <c r="G69" s="154"/>
      <c r="H69" s="154"/>
      <c r="I69" s="154"/>
    </row>
    <row r="70" spans="1:12" x14ac:dyDescent="0.55000000000000004">
      <c r="A70" s="152"/>
      <c r="B70" s="154"/>
      <c r="C70" s="154"/>
      <c r="D70" s="154"/>
      <c r="F70" s="152"/>
      <c r="G70" s="154"/>
      <c r="H70" s="154"/>
      <c r="I70" s="154"/>
    </row>
    <row r="71" spans="1:12" x14ac:dyDescent="0.55000000000000004">
      <c r="A71" s="152"/>
      <c r="B71" s="154"/>
      <c r="C71" s="154"/>
      <c r="D71" s="154"/>
      <c r="F71" s="152"/>
      <c r="G71" s="154"/>
      <c r="H71" s="154"/>
      <c r="I71" s="154"/>
    </row>
    <row r="72" spans="1:12" x14ac:dyDescent="0.55000000000000004">
      <c r="A72" s="153"/>
      <c r="B72" s="154"/>
      <c r="C72" s="154"/>
      <c r="D72" s="154"/>
      <c r="F72" s="153"/>
      <c r="G72" s="154"/>
      <c r="H72" s="154"/>
      <c r="I72" s="154"/>
    </row>
    <row r="73" spans="1:12" x14ac:dyDescent="0.55000000000000004">
      <c r="L73" t="s">
        <v>163</v>
      </c>
    </row>
    <row r="74" spans="1:12" x14ac:dyDescent="0.55000000000000004">
      <c r="A74" s="151" t="s">
        <v>9</v>
      </c>
      <c r="B74" s="154"/>
      <c r="C74" s="154"/>
      <c r="D74" s="154"/>
      <c r="F74" s="151" t="s">
        <v>232</v>
      </c>
      <c r="G74" s="154"/>
      <c r="H74" s="154"/>
      <c r="I74" s="154"/>
    </row>
    <row r="75" spans="1:12" x14ac:dyDescent="0.55000000000000004">
      <c r="A75" s="153"/>
      <c r="B75" s="154"/>
      <c r="C75" s="154"/>
      <c r="D75" s="154"/>
      <c r="F75" s="153"/>
      <c r="G75" s="154"/>
      <c r="H75" s="154"/>
      <c r="I75" s="154"/>
    </row>
    <row r="76" spans="1:12" x14ac:dyDescent="0.55000000000000004">
      <c r="A76" s="151" t="str">
        <f>IF(K17="","niets",K17)</f>
        <v>niets</v>
      </c>
      <c r="B76" s="154"/>
      <c r="C76" s="154"/>
      <c r="D76" s="154"/>
      <c r="F76" s="173" t="str">
        <f>IF(K22="","niets",K22)</f>
        <v>niets</v>
      </c>
      <c r="G76" s="154"/>
      <c r="H76" s="154"/>
      <c r="I76" s="154"/>
    </row>
    <row r="77" spans="1:12" x14ac:dyDescent="0.55000000000000004">
      <c r="A77" s="152"/>
      <c r="B77" s="154"/>
      <c r="C77" s="154"/>
      <c r="D77" s="154"/>
      <c r="F77" s="174"/>
      <c r="G77" s="154"/>
      <c r="H77" s="154"/>
      <c r="I77" s="154"/>
    </row>
    <row r="78" spans="1:12" x14ac:dyDescent="0.55000000000000004">
      <c r="A78" s="152"/>
      <c r="B78" s="154"/>
      <c r="C78" s="154"/>
      <c r="D78" s="154"/>
      <c r="F78" s="174"/>
      <c r="G78" s="154"/>
      <c r="H78" s="154"/>
      <c r="I78" s="154"/>
    </row>
    <row r="79" spans="1:12" x14ac:dyDescent="0.55000000000000004">
      <c r="A79" s="152"/>
      <c r="B79" s="154"/>
      <c r="C79" s="154"/>
      <c r="D79" s="154"/>
      <c r="F79" s="174"/>
      <c r="G79" s="154"/>
      <c r="H79" s="154"/>
      <c r="I79" s="154"/>
    </row>
    <row r="80" spans="1:12" x14ac:dyDescent="0.55000000000000004">
      <c r="A80" s="153"/>
      <c r="B80" s="154"/>
      <c r="C80" s="154"/>
      <c r="D80" s="154"/>
      <c r="F80" s="175"/>
      <c r="G80" s="154"/>
      <c r="H80" s="154"/>
      <c r="I80" s="154"/>
    </row>
    <row r="82" spans="1:9" x14ac:dyDescent="0.55000000000000004">
      <c r="A82" s="151" t="s">
        <v>164</v>
      </c>
      <c r="B82" s="154"/>
      <c r="C82" s="154"/>
      <c r="D82" s="154"/>
      <c r="F82" s="151" t="s">
        <v>235</v>
      </c>
      <c r="G82" s="154"/>
      <c r="H82" s="154"/>
      <c r="I82" s="154"/>
    </row>
    <row r="83" spans="1:9" x14ac:dyDescent="0.55000000000000004">
      <c r="A83" s="153"/>
      <c r="B83" s="154"/>
      <c r="C83" s="154"/>
      <c r="D83" s="154"/>
      <c r="F83" s="153"/>
      <c r="G83" s="154"/>
      <c r="H83" s="154"/>
      <c r="I83" s="154"/>
    </row>
    <row r="84" spans="1:9" x14ac:dyDescent="0.55000000000000004">
      <c r="A84" s="151" t="str">
        <f>IF(K18="","niets",K18)</f>
        <v>niets</v>
      </c>
      <c r="B84" s="154"/>
      <c r="C84" s="154"/>
      <c r="D84" s="154"/>
      <c r="F84" s="173" t="str">
        <f>IF(K23="","niets",K23)</f>
        <v>niets</v>
      </c>
      <c r="G84" s="154"/>
      <c r="H84" s="154"/>
      <c r="I84" s="154"/>
    </row>
    <row r="85" spans="1:9" x14ac:dyDescent="0.55000000000000004">
      <c r="A85" s="152"/>
      <c r="B85" s="154"/>
      <c r="C85" s="154"/>
      <c r="D85" s="154"/>
      <c r="F85" s="174"/>
      <c r="G85" s="154"/>
      <c r="H85" s="154"/>
      <c r="I85" s="154"/>
    </row>
    <row r="86" spans="1:9" x14ac:dyDescent="0.55000000000000004">
      <c r="A86" s="152"/>
      <c r="B86" s="154"/>
      <c r="C86" s="154"/>
      <c r="D86" s="154"/>
      <c r="F86" s="174"/>
      <c r="G86" s="154"/>
      <c r="H86" s="154"/>
      <c r="I86" s="154"/>
    </row>
    <row r="87" spans="1:9" x14ac:dyDescent="0.55000000000000004">
      <c r="A87" s="152"/>
      <c r="B87" s="154"/>
      <c r="C87" s="154"/>
      <c r="D87" s="154"/>
      <c r="F87" s="174"/>
      <c r="G87" s="154"/>
      <c r="H87" s="154"/>
      <c r="I87" s="154"/>
    </row>
    <row r="88" spans="1:9" x14ac:dyDescent="0.55000000000000004">
      <c r="A88" s="153"/>
      <c r="B88" s="154"/>
      <c r="C88" s="154"/>
      <c r="D88" s="154"/>
      <c r="F88" s="175"/>
      <c r="G88" s="154"/>
      <c r="H88" s="154"/>
      <c r="I88" s="154"/>
    </row>
    <row r="90" spans="1:9" x14ac:dyDescent="0.55000000000000004">
      <c r="A90" s="151" t="s">
        <v>171</v>
      </c>
      <c r="B90" s="154"/>
      <c r="C90" s="154"/>
      <c r="D90" s="154"/>
      <c r="F90" s="151" t="s">
        <v>236</v>
      </c>
      <c r="G90" s="154"/>
      <c r="H90" s="154"/>
      <c r="I90" s="154"/>
    </row>
    <row r="91" spans="1:9" x14ac:dyDescent="0.55000000000000004">
      <c r="A91" s="153"/>
      <c r="B91" s="154"/>
      <c r="C91" s="154"/>
      <c r="D91" s="154"/>
      <c r="F91" s="153"/>
      <c r="G91" s="154"/>
      <c r="H91" s="154"/>
      <c r="I91" s="154"/>
    </row>
    <row r="92" spans="1:9" x14ac:dyDescent="0.55000000000000004">
      <c r="A92" s="151" t="str">
        <f>IF(K19="","niets",K19)</f>
        <v>niets</v>
      </c>
      <c r="B92" s="154"/>
      <c r="C92" s="154"/>
      <c r="D92" s="154"/>
      <c r="F92" s="176" t="str">
        <f>IF(K24="","niets",K24)</f>
        <v>niets</v>
      </c>
      <c r="G92" s="154"/>
      <c r="H92" s="154"/>
      <c r="I92" s="154"/>
    </row>
    <row r="93" spans="1:9" x14ac:dyDescent="0.55000000000000004">
      <c r="A93" s="152"/>
      <c r="B93" s="154"/>
      <c r="C93" s="154"/>
      <c r="D93" s="154"/>
      <c r="F93" s="177"/>
      <c r="G93" s="154"/>
      <c r="H93" s="154"/>
      <c r="I93" s="154"/>
    </row>
    <row r="94" spans="1:9" x14ac:dyDescent="0.55000000000000004">
      <c r="A94" s="152"/>
      <c r="B94" s="154"/>
      <c r="C94" s="154"/>
      <c r="D94" s="154"/>
      <c r="F94" s="177"/>
      <c r="G94" s="154"/>
      <c r="H94" s="154"/>
      <c r="I94" s="154"/>
    </row>
    <row r="95" spans="1:9" x14ac:dyDescent="0.55000000000000004">
      <c r="A95" s="152"/>
      <c r="B95" s="154"/>
      <c r="C95" s="154"/>
      <c r="D95" s="154"/>
      <c r="F95" s="177"/>
      <c r="G95" s="154"/>
      <c r="H95" s="154"/>
      <c r="I95" s="154"/>
    </row>
    <row r="96" spans="1:9" x14ac:dyDescent="0.55000000000000004">
      <c r="A96" s="153"/>
      <c r="B96" s="154"/>
      <c r="C96" s="154"/>
      <c r="D96" s="154"/>
      <c r="F96" s="178"/>
      <c r="G96" s="154"/>
      <c r="H96" s="154"/>
      <c r="I96" s="154"/>
    </row>
    <row r="99" spans="1:1" x14ac:dyDescent="0.55000000000000004">
      <c r="A99" t="s">
        <v>260</v>
      </c>
    </row>
  </sheetData>
  <sheetProtection formatCells="0" formatColumns="0" formatRows="0" pivotTables="0"/>
  <protectedRanges>
    <protectedRange algorithmName="SHA-512" hashValue="AvNCn7jW7KcwVB3+jHi/Zagyv5xGE75CFPge/GpAnWRu9Hhl+X3ST4mRPzGxrmh2AnUD+DEcVn9fpQBn7XhJwA==" saltValue="ZyguToJbekGKykGMm5eE2w==" spinCount="100000" sqref="C14:F24 C25 F25 K14:O25 T14:X25 A28:A43 B28:F43 H28:H43 I28:I43 K28:M43 Q28:T43 C8 E8 E9 C9 L4:L8 K4:K8 M3 M3 M4:O8 O2 S4:X9 V2 C7:E7" name="Bereik1"/>
  </protectedRanges>
  <mergeCells count="103">
    <mergeCell ref="F74:F75"/>
    <mergeCell ref="G74:I80"/>
    <mergeCell ref="F76:F80"/>
    <mergeCell ref="F82:F83"/>
    <mergeCell ref="G82:I88"/>
    <mergeCell ref="F84:F88"/>
    <mergeCell ref="F90:F91"/>
    <mergeCell ref="G90:I96"/>
    <mergeCell ref="F92:F96"/>
    <mergeCell ref="A90:A91"/>
    <mergeCell ref="B90:D96"/>
    <mergeCell ref="A92:A96"/>
    <mergeCell ref="B58:D64"/>
    <mergeCell ref="A58:A59"/>
    <mergeCell ref="A60:A64"/>
    <mergeCell ref="A82:A83"/>
    <mergeCell ref="B82:D88"/>
    <mergeCell ref="A84:A88"/>
    <mergeCell ref="A66:A67"/>
    <mergeCell ref="B66:D72"/>
    <mergeCell ref="A68:A72"/>
    <mergeCell ref="A74:A75"/>
    <mergeCell ref="B74:D80"/>
    <mergeCell ref="C21:F21"/>
    <mergeCell ref="C22:F22"/>
    <mergeCell ref="C24:F24"/>
    <mergeCell ref="K18:O18"/>
    <mergeCell ref="K19:O19"/>
    <mergeCell ref="C19:F19"/>
    <mergeCell ref="C20:F20"/>
    <mergeCell ref="K20:O20"/>
    <mergeCell ref="H1:O1"/>
    <mergeCell ref="C7:D7"/>
    <mergeCell ref="C8:D8"/>
    <mergeCell ref="H2:M2"/>
    <mergeCell ref="K17:O17"/>
    <mergeCell ref="K15:O15"/>
    <mergeCell ref="K16:O16"/>
    <mergeCell ref="T14:X14"/>
    <mergeCell ref="T15:X15"/>
    <mergeCell ref="T16:X16"/>
    <mergeCell ref="T17:X17"/>
    <mergeCell ref="Q2:T2"/>
    <mergeCell ref="C9:D9"/>
    <mergeCell ref="A12:F12"/>
    <mergeCell ref="H12:O12"/>
    <mergeCell ref="Q12:X12"/>
    <mergeCell ref="Q11:S11"/>
    <mergeCell ref="H15:J15"/>
    <mergeCell ref="H14:J14"/>
    <mergeCell ref="H11:J11"/>
    <mergeCell ref="O11:P11"/>
    <mergeCell ref="C15:F15"/>
    <mergeCell ref="C16:F16"/>
    <mergeCell ref="C17:F17"/>
    <mergeCell ref="K21:O21"/>
    <mergeCell ref="K22:O22"/>
    <mergeCell ref="T18:X18"/>
    <mergeCell ref="T19:X19"/>
    <mergeCell ref="T20:X20"/>
    <mergeCell ref="T21:X21"/>
    <mergeCell ref="T22:X22"/>
    <mergeCell ref="T24:X24"/>
    <mergeCell ref="B27:F27"/>
    <mergeCell ref="C18:F18"/>
    <mergeCell ref="C23:F23"/>
    <mergeCell ref="K23:O23"/>
    <mergeCell ref="T23:X23"/>
    <mergeCell ref="D25:E25"/>
    <mergeCell ref="T25:X25"/>
    <mergeCell ref="K25:O25"/>
    <mergeCell ref="Q14:S14"/>
    <mergeCell ref="C14:F14"/>
    <mergeCell ref="K14:O14"/>
    <mergeCell ref="K24:O24"/>
    <mergeCell ref="A76:A80"/>
    <mergeCell ref="F58:F59"/>
    <mergeCell ref="G58:I64"/>
    <mergeCell ref="F60:F64"/>
    <mergeCell ref="F66:F67"/>
    <mergeCell ref="G66:I72"/>
    <mergeCell ref="F68:F72"/>
    <mergeCell ref="B28:F28"/>
    <mergeCell ref="B29:F29"/>
    <mergeCell ref="B33:F33"/>
    <mergeCell ref="B34:F34"/>
    <mergeCell ref="B35:F35"/>
    <mergeCell ref="B36:F36"/>
    <mergeCell ref="B37:F37"/>
    <mergeCell ref="B38:F38"/>
    <mergeCell ref="B39:F39"/>
    <mergeCell ref="B31:F31"/>
    <mergeCell ref="B30:F30"/>
    <mergeCell ref="V52:X55"/>
    <mergeCell ref="P58:R64"/>
    <mergeCell ref="L58:O59"/>
    <mergeCell ref="L60:O64"/>
    <mergeCell ref="B40:F40"/>
    <mergeCell ref="B41:F41"/>
    <mergeCell ref="B42:F42"/>
    <mergeCell ref="B43:F43"/>
    <mergeCell ref="B32:F32"/>
    <mergeCell ref="A52:U55"/>
  </mergeCells>
  <dataValidations count="2">
    <dataValidation type="list" allowBlank="1" showInputMessage="1" showErrorMessage="1" sqref="C25" xr:uid="{D5265315-80A9-4A1C-842C-E36D07FAE082}">
      <formula1>".,ja,nee"</formula1>
    </dataValidation>
    <dataValidation type="list" allowBlank="1" showInputMessage="1" showErrorMessage="1" sqref="F25" xr:uid="{7CC24539-7100-477C-8D2D-0DF009B581E2}">
      <formula1>".,Hout,Aluminium"</formula1>
    </dataValidation>
  </dataValidations>
  <pageMargins left="0.7" right="0.7" top="0.75" bottom="0.75" header="0.3" footer="0.3"/>
  <pageSetup paperSize="8" scale="91" orientation="landscape" r:id="rId1"/>
  <rowBreaks count="1" manualBreakCount="1">
    <brk id="51" max="16383" man="1"/>
  </rowBreaks>
  <colBreaks count="1" manualBreakCount="1">
    <brk id="24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allowBlank="1" showInputMessage="1" showErrorMessage="1" xr:uid="{6CE51E9A-BACE-7D45-8F1F-3E9F63324FAF}">
          <x14:formula1>
            <xm:f>'data 1'!$I$28:$I$29</xm:f>
          </x14:formula1>
          <xm:sqref>C15:F15</xm:sqref>
        </x14:dataValidation>
        <x14:dataValidation type="list" allowBlank="1" showInputMessage="1" showErrorMessage="1" xr:uid="{4CBF544B-D2DB-D24A-BB4C-CC51C32A7466}">
          <x14:formula1>
            <xm:f>'data 1'!$E$6:$E$14</xm:f>
          </x14:formula1>
          <xm:sqref>C17:F17</xm:sqref>
        </x14:dataValidation>
        <x14:dataValidation type="list" allowBlank="1" showInputMessage="1" showErrorMessage="1" xr:uid="{62537683-4852-2F46-B831-540C30AB25B7}">
          <x14:formula1>
            <xm:f>'data 1'!$J$6:$J$9</xm:f>
          </x14:formula1>
          <xm:sqref>C18:F18</xm:sqref>
        </x14:dataValidation>
        <x14:dataValidation type="list" allowBlank="1" showInputMessage="1" showErrorMessage="1" xr:uid="{40C93FA6-ECE1-114E-86A2-14FA39A4EDDA}">
          <x14:formula1>
            <xm:f>'data 1'!$W$6:$W$7</xm:f>
          </x14:formula1>
          <xm:sqref>C19:F19</xm:sqref>
        </x14:dataValidation>
        <x14:dataValidation type="list" allowBlank="1" showInputMessage="1" showErrorMessage="1" xr:uid="{1510BB5F-4A00-3944-A682-9411E3EC9DDA}">
          <x14:formula1>
            <xm:f>'data 1'!$U$36:$U$37</xm:f>
          </x14:formula1>
          <xm:sqref>C20:F20</xm:sqref>
        </x14:dataValidation>
        <x14:dataValidation type="list" allowBlank="1" showInputMessage="1" showErrorMessage="1" xr:uid="{23EE7666-4EDC-A24C-91EC-6FAA6727E07A}">
          <x14:formula1>
            <xm:f>'data 1'!$U$42:$U$43</xm:f>
          </x14:formula1>
          <xm:sqref>C21:F21</xm:sqref>
        </x14:dataValidation>
        <x14:dataValidation type="list" allowBlank="1" showInputMessage="1" showErrorMessage="1" xr:uid="{0AD67D29-EB7C-1742-AD6F-FC0E693E728A}">
          <x14:formula1>
            <xm:f>'data 1'!$Z$26:$Z$28</xm:f>
          </x14:formula1>
          <xm:sqref>C22:F22</xm:sqref>
        </x14:dataValidation>
        <x14:dataValidation type="list" allowBlank="1" showInputMessage="1" showErrorMessage="1" xr:uid="{C6D7B58A-8033-7443-AD1C-F5EB9A906C2B}">
          <x14:formula1>
            <xm:f>'data 1'!$AC$26:$AC$27</xm:f>
          </x14:formula1>
          <xm:sqref>C23:F23</xm:sqref>
        </x14:dataValidation>
        <x14:dataValidation type="list" allowBlank="1" showInputMessage="1" showErrorMessage="1" xr:uid="{B633D5F1-B342-8341-AC27-3D1C167B6C76}">
          <x14:formula1>
            <xm:f>'data 1'!$L$6:$L$10</xm:f>
          </x14:formula1>
          <xm:sqref>K14:O14</xm:sqref>
        </x14:dataValidation>
        <x14:dataValidation type="list" allowBlank="1" showInputMessage="1" showErrorMessage="1" xr:uid="{6FDAC7A4-3DB9-CC42-808C-3900F4EDB891}">
          <x14:formula1>
            <xm:f>'data 1'!$U$47:$U$49</xm:f>
          </x14:formula1>
          <xm:sqref>K15:O15</xm:sqref>
        </x14:dataValidation>
        <x14:dataValidation type="list" allowBlank="1" showInputMessage="1" showErrorMessage="1" xr:uid="{E6E21AD2-63D4-514B-B7B3-FF5654812E1E}">
          <x14:formula1>
            <xm:f>'data 1'!$N$6:$N$10</xm:f>
          </x14:formula1>
          <xm:sqref>K16:O16</xm:sqref>
        </x14:dataValidation>
        <x14:dataValidation type="list" allowBlank="1" showInputMessage="1" showErrorMessage="1" xr:uid="{16CAEE1A-057F-9747-AC78-C3A90CFC153C}">
          <x14:formula1>
            <xm:f>'data 1'!$P$6:$P$10</xm:f>
          </x14:formula1>
          <xm:sqref>K17:O17</xm:sqref>
        </x14:dataValidation>
        <x14:dataValidation type="list" allowBlank="1" showInputMessage="1" showErrorMessage="1" xr:uid="{FB5F088F-83AC-574E-AF4F-519E58E99EDA}">
          <x14:formula1>
            <xm:f>'data 1'!$U$7:$U$13</xm:f>
          </x14:formula1>
          <xm:sqref>K19:O19</xm:sqref>
        </x14:dataValidation>
        <x14:dataValidation type="list" allowBlank="1" showInputMessage="1" showErrorMessage="1" xr:uid="{C701C82E-67DD-AB4C-9857-258417D2AF24}">
          <x14:formula1>
            <xm:f>'data 1'!$J$14:$J$23</xm:f>
          </x14:formula1>
          <xm:sqref>K20:O20</xm:sqref>
        </x14:dataValidation>
        <x14:dataValidation type="list" allowBlank="1" showInputMessage="1" showErrorMessage="1" xr:uid="{E8504886-F394-7146-BB7C-DF3655A5976D}">
          <x14:formula1>
            <xm:f>'data 1'!$L$14:$L$18</xm:f>
          </x14:formula1>
          <xm:sqref>K21:O21</xm:sqref>
        </x14:dataValidation>
        <x14:dataValidation type="list" allowBlank="1" showInputMessage="1" showErrorMessage="1" xr:uid="{CAF667E9-5D1E-6647-9397-8F091253EE61}">
          <x14:formula1>
            <xm:f>'data 1'!$AC$6:$AC$14</xm:f>
          </x14:formula1>
          <xm:sqref>K22:O22</xm:sqref>
        </x14:dataValidation>
        <x14:dataValidation type="list" allowBlank="1" showInputMessage="1" showErrorMessage="1" xr:uid="{B6E5FDEA-830C-E444-9960-DCA9AB502CC1}">
          <x14:formula1>
            <xm:f>'data 1'!$P$14:$P$19</xm:f>
          </x14:formula1>
          <xm:sqref>K23:O23</xm:sqref>
        </x14:dataValidation>
        <x14:dataValidation type="list" allowBlank="1" showInputMessage="1" showErrorMessage="1" xr:uid="{3DD86A1C-C89E-0A46-8F96-F3B54661ABD0}">
          <x14:formula1>
            <xm:f>'data 1'!$N$56:$N$64</xm:f>
          </x14:formula1>
          <xm:sqref>T14:X14</xm:sqref>
        </x14:dataValidation>
        <x14:dataValidation type="list" allowBlank="1" showInputMessage="1" showErrorMessage="1" xr:uid="{0DA637B3-21C1-AF4C-B07C-776CE44B6BA1}">
          <x14:formula1>
            <xm:f>'data 1'!$N$48:$N$50</xm:f>
          </x14:formula1>
          <xm:sqref>T16:X16</xm:sqref>
        </x14:dataValidation>
        <x14:dataValidation type="list" allowBlank="1" showInputMessage="1" showErrorMessage="1" xr:uid="{98C98F9E-24B5-514B-BC3A-F28A2732473B}">
          <x14:formula1>
            <xm:f>'data 1'!$T$26:$T$29</xm:f>
          </x14:formula1>
          <xm:sqref>T17:X17</xm:sqref>
        </x14:dataValidation>
        <x14:dataValidation type="list" allowBlank="1" showInputMessage="1" showErrorMessage="1" xr:uid="{D89ED850-DAB9-0045-9C16-14E3ED48628D}">
          <x14:formula1>
            <xm:f>'data 1'!$W$26:$W$28</xm:f>
          </x14:formula1>
          <xm:sqref>T18:X18</xm:sqref>
        </x14:dataValidation>
        <x14:dataValidation type="list" allowBlank="1" showInputMessage="1" showErrorMessage="1" xr:uid="{75C0D615-B50C-7548-956C-AA045BCCBA6E}">
          <x14:formula1>
            <xm:f>'data 1'!$W$58:$W$60</xm:f>
          </x14:formula1>
          <xm:sqref>T23:X23</xm:sqref>
        </x14:dataValidation>
        <x14:dataValidation type="list" allowBlank="1" showInputMessage="1" showErrorMessage="1" xr:uid="{6B029ADA-29C7-6D4A-BD06-DD1FCFF90574}">
          <x14:formula1>
            <xm:f>'data 1'!$R$6:$R$12</xm:f>
          </x14:formula1>
          <xm:sqref>K18:O18</xm:sqref>
        </x14:dataValidation>
        <x14:dataValidation type="list" allowBlank="1" showInputMessage="1" showErrorMessage="1" xr:uid="{3057F4B7-0A0C-4D7A-A6AF-18E0705992CC}">
          <x14:formula1>
            <xm:f>'data 1'!$AB$32:$AB$36</xm:f>
          </x14:formula1>
          <xm:sqref>C24:F24</xm:sqref>
        </x14:dataValidation>
        <x14:dataValidation type="list" allowBlank="1" showInputMessage="1" showErrorMessage="1" xr:uid="{2B73E9B6-63B3-4121-85FC-9FB98D25135E}">
          <x14:formula1>
            <xm:f>'data 1'!$T$32:$T$34</xm:f>
          </x14:formula1>
          <xm:sqref>T24:X24</xm:sqref>
        </x14:dataValidation>
        <x14:dataValidation type="list" allowBlank="1" showInputMessage="1" showErrorMessage="1" xr:uid="{42B5113E-83A3-47A6-9DBA-7A14B4EDC547}">
          <x14:formula1>
            <xm:f>'data 1'!$AF$6:$AF$9</xm:f>
          </x14:formula1>
          <xm:sqref>K24:O24</xm:sqref>
        </x14:dataValidation>
        <x14:dataValidation type="list" allowBlank="1" showInputMessage="1" showErrorMessage="1" xr:uid="{19FE3825-1051-DD47-83CE-9518DD99870B}">
          <x14:formula1>
            <xm:f>'data 1'!$N$70:$N$75</xm:f>
          </x14:formula1>
          <xm:sqref>T15:X15</xm:sqref>
        </x14:dataValidation>
        <x14:dataValidation type="list" allowBlank="1" showInputMessage="1" showErrorMessage="1" xr:uid="{BF0B2C06-22CC-FD40-BE8A-73A3A9ADA9DA}">
          <x14:formula1>
            <xm:f>'data 1'!$P$70:$P$72</xm:f>
          </x14:formula1>
          <xm:sqref>T19:X19</xm:sqref>
        </x14:dataValidation>
        <x14:dataValidation type="list" allowBlank="1" showInputMessage="1" showErrorMessage="1" xr:uid="{DDBEF206-A685-674E-8E4B-B385D2E2DC35}">
          <x14:formula1>
            <xm:f>'data 1'!$U$70:$U$71</xm:f>
          </x14:formula1>
          <xm:sqref>T20:X20</xm:sqref>
        </x14:dataValidation>
        <x14:dataValidation type="list" allowBlank="1" showInputMessage="1" showErrorMessage="1" xr:uid="{CB833A1C-8EA3-4642-AF75-AC76F3012119}">
          <x14:formula1>
            <xm:f>'data 1'!$R$70:$R$75</xm:f>
          </x14:formula1>
          <xm:sqref>T21:X21</xm:sqref>
        </x14:dataValidation>
        <x14:dataValidation type="list" allowBlank="1" showInputMessage="1" showErrorMessage="1" xr:uid="{1AC988F7-FD8C-5641-B669-95B57E2DB2FA}">
          <x14:formula1>
            <xm:f>'data 1'!$S$70:$S$75</xm:f>
          </x14:formula1>
          <xm:sqref>T22:X22</xm:sqref>
        </x14:dataValidation>
        <x14:dataValidation type="list" allowBlank="1" showInputMessage="1" showErrorMessage="1" xr:uid="{E5A4EE29-B793-47BA-8EDE-279208DC8E92}">
          <x14:formula1>
            <xm:f>'data 1'!$V$70:$V$74</xm:f>
          </x14:formula1>
          <xm:sqref>T25:X25</xm:sqref>
        </x14:dataValidation>
        <x14:dataValidation type="list" allowBlank="1" showInputMessage="1" showErrorMessage="1" xr:uid="{EC31B9CE-0783-468A-BF2E-F9BF16F58A4B}">
          <x14:formula1>
            <xm:f>'data 1'!$B$27:$B$66</xm:f>
          </x14:formula1>
          <xm:sqref>B28:F43</xm:sqref>
        </x14:dataValidation>
        <x14:dataValidation type="list" allowBlank="1" showInputMessage="1" showErrorMessage="1" xr:uid="{54815079-8FF6-4840-9CF6-3549CCA4BEBA}">
          <x14:formula1>
            <xm:f>'data 1'!$B$6:$B$13</xm:f>
          </x14:formula1>
          <xm:sqref>C14:F14</xm:sqref>
        </x14:dataValidation>
        <x14:dataValidation type="list" allowBlank="1" showInputMessage="1" showErrorMessage="1" xr:uid="{A7330314-B803-8841-8B43-27C1C6272466}">
          <x14:formula1>
            <xm:f>'data 1'!$O$37:$O$39</xm:f>
          </x14:formula1>
          <xm:sqref>C16:F16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5:AF75"/>
  <sheetViews>
    <sheetView zoomScaleNormal="100" zoomScaleSheetLayoutView="112" workbookViewId="0">
      <selection activeCell="AF51" sqref="AF51"/>
    </sheetView>
  </sheetViews>
  <sheetFormatPr defaultColWidth="8.83984375" defaultRowHeight="14.4" x14ac:dyDescent="0.55000000000000004"/>
  <sheetData>
    <row r="5" spans="2:32" x14ac:dyDescent="0.55000000000000004">
      <c r="B5" t="s">
        <v>68</v>
      </c>
      <c r="E5" t="s">
        <v>0</v>
      </c>
      <c r="J5" s="5" t="s">
        <v>1</v>
      </c>
      <c r="K5" s="5"/>
      <c r="L5" s="5" t="s">
        <v>7</v>
      </c>
      <c r="M5" s="5"/>
      <c r="N5" s="5" t="s">
        <v>8</v>
      </c>
      <c r="O5" s="5"/>
      <c r="P5" s="5" t="s">
        <v>9</v>
      </c>
      <c r="Q5" s="5"/>
      <c r="R5" s="5" t="s">
        <v>10</v>
      </c>
      <c r="S5" s="5"/>
      <c r="T5" s="5"/>
      <c r="U5" s="5" t="s">
        <v>11</v>
      </c>
      <c r="V5" s="5"/>
      <c r="W5" t="s">
        <v>76</v>
      </c>
      <c r="AC5" t="s">
        <v>221</v>
      </c>
      <c r="AF5" t="s">
        <v>230</v>
      </c>
    </row>
    <row r="6" spans="2:32" x14ac:dyDescent="0.55000000000000004"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32" ht="15.6" x14ac:dyDescent="0.6">
      <c r="B7" s="6" t="s">
        <v>69</v>
      </c>
      <c r="C7" s="6"/>
      <c r="D7" s="6"/>
      <c r="E7" s="6" t="s">
        <v>12</v>
      </c>
      <c r="F7" s="6"/>
      <c r="G7" s="6"/>
      <c r="H7" s="6"/>
      <c r="J7" s="7">
        <v>1</v>
      </c>
      <c r="K7" s="8"/>
      <c r="L7" s="8" t="s">
        <v>151</v>
      </c>
      <c r="M7" s="8"/>
      <c r="N7" s="8" t="s">
        <v>155</v>
      </c>
      <c r="O7" s="8"/>
      <c r="P7" s="8" t="s">
        <v>159</v>
      </c>
      <c r="Q7" s="8"/>
      <c r="R7" s="8" t="s">
        <v>166</v>
      </c>
      <c r="S7" s="8"/>
      <c r="T7" s="8"/>
      <c r="U7" s="8" t="s">
        <v>172</v>
      </c>
      <c r="V7" s="5"/>
      <c r="W7" s="26" t="s">
        <v>77</v>
      </c>
      <c r="AC7" s="6" t="s">
        <v>222</v>
      </c>
      <c r="AF7" s="6" t="s">
        <v>237</v>
      </c>
    </row>
    <row r="8" spans="2:32" ht="15.6" x14ac:dyDescent="0.6">
      <c r="B8" s="6" t="s">
        <v>70</v>
      </c>
      <c r="C8" s="6"/>
      <c r="D8" s="6"/>
      <c r="E8" s="6" t="s">
        <v>13</v>
      </c>
      <c r="F8" s="6"/>
      <c r="G8" s="6"/>
      <c r="H8" s="6"/>
      <c r="J8" s="7">
        <v>2</v>
      </c>
      <c r="K8" s="8"/>
      <c r="L8" s="8" t="s">
        <v>152</v>
      </c>
      <c r="M8" s="8"/>
      <c r="N8" s="8" t="s">
        <v>156</v>
      </c>
      <c r="O8" s="8"/>
      <c r="P8" s="8" t="s">
        <v>160</v>
      </c>
      <c r="Q8" s="8"/>
      <c r="R8" s="75" t="s">
        <v>165</v>
      </c>
      <c r="S8" s="8"/>
      <c r="T8" s="8"/>
      <c r="U8" s="75" t="s">
        <v>173</v>
      </c>
      <c r="V8" s="5"/>
      <c r="AC8" s="6" t="s">
        <v>223</v>
      </c>
      <c r="AF8" s="6" t="s">
        <v>238</v>
      </c>
    </row>
    <row r="9" spans="2:32" ht="15.6" x14ac:dyDescent="0.6">
      <c r="B9" s="6" t="s">
        <v>71</v>
      </c>
      <c r="C9" s="6"/>
      <c r="D9" s="6"/>
      <c r="E9" s="6" t="s">
        <v>14</v>
      </c>
      <c r="F9" s="6"/>
      <c r="G9" s="6"/>
      <c r="H9" s="6"/>
      <c r="J9" s="7">
        <v>3</v>
      </c>
      <c r="K9" s="8"/>
      <c r="L9" s="8" t="s">
        <v>153</v>
      </c>
      <c r="M9" s="8"/>
      <c r="N9" s="8" t="s">
        <v>157</v>
      </c>
      <c r="O9" s="8"/>
      <c r="P9" s="8" t="s">
        <v>161</v>
      </c>
      <c r="Q9" s="8"/>
      <c r="R9" s="8" t="s">
        <v>167</v>
      </c>
      <c r="S9" s="8"/>
      <c r="T9" s="8"/>
      <c r="U9" s="8" t="s">
        <v>174</v>
      </c>
      <c r="V9" s="5"/>
      <c r="AC9" s="6" t="s">
        <v>224</v>
      </c>
      <c r="AF9" s="6" t="s">
        <v>231</v>
      </c>
    </row>
    <row r="10" spans="2:32" x14ac:dyDescent="0.55000000000000004">
      <c r="B10" s="6" t="s">
        <v>72</v>
      </c>
      <c r="C10" s="6"/>
      <c r="D10" s="6"/>
      <c r="E10" s="6" t="s">
        <v>15</v>
      </c>
      <c r="F10" s="6"/>
      <c r="G10" s="6"/>
      <c r="H10" s="6"/>
      <c r="J10" s="8"/>
      <c r="K10" s="8"/>
      <c r="L10" s="8" t="s">
        <v>154</v>
      </c>
      <c r="M10" s="8"/>
      <c r="N10" s="8" t="s">
        <v>158</v>
      </c>
      <c r="O10" s="8"/>
      <c r="P10" s="8" t="s">
        <v>162</v>
      </c>
      <c r="Q10" s="8"/>
      <c r="R10" s="8" t="s">
        <v>168</v>
      </c>
      <c r="S10" s="8"/>
      <c r="T10" s="8"/>
      <c r="U10" s="8" t="s">
        <v>175</v>
      </c>
      <c r="V10" s="5"/>
      <c r="AC10" s="6" t="s">
        <v>225</v>
      </c>
    </row>
    <row r="11" spans="2:32" x14ac:dyDescent="0.55000000000000004">
      <c r="B11" s="6" t="s">
        <v>73</v>
      </c>
      <c r="C11" s="6"/>
      <c r="D11" s="6"/>
      <c r="E11" s="6" t="s">
        <v>16</v>
      </c>
      <c r="F11" s="6"/>
      <c r="G11" s="6"/>
      <c r="H11" s="6"/>
      <c r="J11" s="5"/>
      <c r="K11" s="5"/>
      <c r="L11" s="5"/>
      <c r="M11" s="5"/>
      <c r="N11" s="5"/>
      <c r="O11" s="5"/>
      <c r="P11" s="5"/>
      <c r="Q11" s="5"/>
      <c r="R11" s="8" t="s">
        <v>169</v>
      </c>
      <c r="S11" s="5"/>
      <c r="T11" s="5"/>
      <c r="U11" s="8" t="s">
        <v>176</v>
      </c>
      <c r="V11" s="5"/>
      <c r="AC11" s="6" t="s">
        <v>226</v>
      </c>
    </row>
    <row r="12" spans="2:32" x14ac:dyDescent="0.55000000000000004">
      <c r="B12" s="6" t="s">
        <v>74</v>
      </c>
      <c r="C12" s="6"/>
      <c r="D12" s="6"/>
      <c r="E12" s="6" t="s">
        <v>17</v>
      </c>
      <c r="F12" s="6"/>
      <c r="G12" s="6"/>
      <c r="H12" s="6"/>
      <c r="J12" s="5"/>
      <c r="K12" s="5"/>
      <c r="L12" s="5"/>
      <c r="M12" s="5"/>
      <c r="N12" s="5"/>
      <c r="O12" s="5"/>
      <c r="P12" s="5"/>
      <c r="Q12" s="5"/>
      <c r="R12" s="8" t="s">
        <v>170</v>
      </c>
      <c r="S12" s="5"/>
      <c r="T12" s="5"/>
      <c r="U12" s="8" t="s">
        <v>177</v>
      </c>
      <c r="V12" s="5"/>
      <c r="AC12" s="6" t="s">
        <v>227</v>
      </c>
      <c r="AD12" t="str">
        <f>IF(AB12="retro",AD8*AE8,"")</f>
        <v/>
      </c>
    </row>
    <row r="13" spans="2:32" x14ac:dyDescent="0.55000000000000004">
      <c r="B13" s="6" t="s">
        <v>193</v>
      </c>
      <c r="C13" s="6"/>
      <c r="D13" s="6"/>
      <c r="E13" s="6" t="s">
        <v>18</v>
      </c>
      <c r="F13" s="6"/>
      <c r="G13" s="6"/>
      <c r="H13" s="6"/>
      <c r="J13" s="5" t="s">
        <v>19</v>
      </c>
      <c r="K13" s="5"/>
      <c r="L13" s="5" t="s">
        <v>20</v>
      </c>
      <c r="M13" s="5"/>
      <c r="N13" s="5"/>
      <c r="O13" s="5"/>
      <c r="P13" s="5" t="s">
        <v>21</v>
      </c>
      <c r="Q13" s="5"/>
      <c r="R13" s="5"/>
      <c r="S13" s="5"/>
      <c r="T13" s="5"/>
      <c r="U13" s="5"/>
      <c r="V13" s="5"/>
      <c r="AC13" s="6" t="s">
        <v>228</v>
      </c>
    </row>
    <row r="14" spans="2:32" x14ac:dyDescent="0.55000000000000004">
      <c r="B14" s="6"/>
      <c r="C14" s="6"/>
      <c r="D14" s="6"/>
      <c r="E14" s="6" t="s">
        <v>22</v>
      </c>
      <c r="F14" s="6"/>
      <c r="G14" s="6"/>
      <c r="H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AC14" s="6" t="s">
        <v>229</v>
      </c>
    </row>
    <row r="15" spans="2:32" x14ac:dyDescent="0.55000000000000004">
      <c r="B15" s="6"/>
      <c r="C15" s="6"/>
      <c r="D15" s="6"/>
      <c r="E15" s="6"/>
      <c r="F15" s="6"/>
      <c r="G15" s="6"/>
      <c r="H15" s="6"/>
      <c r="J15" s="8" t="s">
        <v>178</v>
      </c>
      <c r="K15" s="8"/>
      <c r="L15" s="8" t="s">
        <v>188</v>
      </c>
      <c r="M15" s="8"/>
      <c r="N15" s="8"/>
      <c r="O15" s="8"/>
      <c r="P15" s="8" t="s">
        <v>239</v>
      </c>
      <c r="Q15" s="5"/>
      <c r="R15" s="5"/>
      <c r="S15" s="5"/>
      <c r="T15" s="5"/>
      <c r="U15" s="5"/>
      <c r="V15" s="5"/>
      <c r="AC15" s="6"/>
    </row>
    <row r="16" spans="2:32" x14ac:dyDescent="0.55000000000000004">
      <c r="B16" s="6"/>
      <c r="J16" s="8" t="s">
        <v>247</v>
      </c>
      <c r="K16" s="8"/>
      <c r="L16" s="8" t="s">
        <v>186</v>
      </c>
      <c r="M16" s="8"/>
      <c r="N16" s="8"/>
      <c r="O16" s="8"/>
      <c r="P16" s="8" t="s">
        <v>243</v>
      </c>
      <c r="Q16" s="5"/>
      <c r="R16" s="5"/>
      <c r="S16" s="5"/>
      <c r="T16" s="5"/>
      <c r="U16" s="5"/>
      <c r="V16" s="5"/>
      <c r="AC16" s="6"/>
    </row>
    <row r="17" spans="2:29" x14ac:dyDescent="0.55000000000000004">
      <c r="B17" s="6"/>
      <c r="J17" s="8" t="s">
        <v>179</v>
      </c>
      <c r="K17" s="8"/>
      <c r="L17" s="8" t="s">
        <v>190</v>
      </c>
      <c r="M17" s="8"/>
      <c r="N17" s="8"/>
      <c r="O17" s="8"/>
      <c r="P17" s="8" t="s">
        <v>240</v>
      </c>
      <c r="Q17" s="5"/>
      <c r="R17" s="5"/>
      <c r="S17" s="5"/>
      <c r="T17" s="5"/>
      <c r="U17" s="5"/>
      <c r="V17" s="5"/>
      <c r="AC17" s="6"/>
    </row>
    <row r="18" spans="2:29" x14ac:dyDescent="0.55000000000000004">
      <c r="J18" s="8" t="s">
        <v>180</v>
      </c>
      <c r="K18" s="8"/>
      <c r="L18" s="8" t="s">
        <v>187</v>
      </c>
      <c r="M18" s="8"/>
      <c r="N18" s="8"/>
      <c r="O18" s="8"/>
      <c r="P18" s="8" t="s">
        <v>241</v>
      </c>
      <c r="Q18" s="5"/>
      <c r="R18" s="5"/>
      <c r="S18" s="5"/>
      <c r="T18" s="5"/>
      <c r="U18" s="5"/>
      <c r="V18" s="5"/>
      <c r="AC18" s="6"/>
    </row>
    <row r="19" spans="2:29" x14ac:dyDescent="0.55000000000000004">
      <c r="J19" s="8" t="s">
        <v>181</v>
      </c>
      <c r="K19" s="8"/>
      <c r="L19" s="8"/>
      <c r="M19" s="8"/>
      <c r="N19" s="8"/>
      <c r="O19" s="8"/>
      <c r="P19" s="8" t="s">
        <v>242</v>
      </c>
      <c r="Q19" s="5"/>
      <c r="R19" s="5"/>
      <c r="S19" s="5"/>
      <c r="T19" s="5"/>
      <c r="U19" s="5"/>
      <c r="V19" s="5"/>
      <c r="AC19" s="6"/>
    </row>
    <row r="20" spans="2:29" x14ac:dyDescent="0.55000000000000004">
      <c r="J20" s="8" t="s">
        <v>182</v>
      </c>
      <c r="K20" s="8"/>
      <c r="L20" s="8"/>
      <c r="M20" s="8"/>
      <c r="N20" s="8"/>
      <c r="O20" s="8"/>
      <c r="P20" s="8"/>
      <c r="Q20" s="5"/>
      <c r="R20" s="5"/>
      <c r="S20" s="5"/>
      <c r="T20" s="5"/>
      <c r="U20" s="5"/>
      <c r="V20" s="5"/>
      <c r="AC20" s="6"/>
    </row>
    <row r="21" spans="2:29" x14ac:dyDescent="0.55000000000000004">
      <c r="J21" s="8" t="s">
        <v>183</v>
      </c>
      <c r="K21" s="8"/>
      <c r="L21" s="8"/>
      <c r="M21" s="8"/>
      <c r="N21" s="8"/>
      <c r="O21" s="8"/>
      <c r="P21" s="8"/>
      <c r="Q21" s="5"/>
      <c r="R21" s="5"/>
      <c r="S21" s="5"/>
      <c r="T21" s="5"/>
      <c r="U21" s="5"/>
      <c r="V21" s="5"/>
    </row>
    <row r="22" spans="2:29" x14ac:dyDescent="0.55000000000000004">
      <c r="J22" s="8" t="s">
        <v>184</v>
      </c>
      <c r="K22" s="8"/>
      <c r="L22" s="8"/>
      <c r="M22" s="8"/>
      <c r="N22" s="8"/>
      <c r="O22" s="8"/>
      <c r="P22" s="8"/>
      <c r="Q22" s="5"/>
      <c r="R22" s="5"/>
      <c r="S22" s="5"/>
      <c r="T22" s="5"/>
      <c r="U22" s="5"/>
      <c r="V22" s="5"/>
    </row>
    <row r="23" spans="2:29" x14ac:dyDescent="0.55000000000000004">
      <c r="J23" s="8" t="s">
        <v>185</v>
      </c>
      <c r="K23" s="8"/>
      <c r="L23" s="8"/>
      <c r="M23" s="8"/>
      <c r="N23" s="8"/>
      <c r="O23" s="8"/>
      <c r="P23" s="8"/>
      <c r="Q23" s="5"/>
      <c r="R23" s="5"/>
      <c r="S23" s="5"/>
      <c r="T23" s="5"/>
      <c r="U23" s="5"/>
      <c r="V23" s="5"/>
    </row>
    <row r="25" spans="2:29" x14ac:dyDescent="0.55000000000000004">
      <c r="B25" t="s">
        <v>23</v>
      </c>
      <c r="P25" s="5" t="s">
        <v>24</v>
      </c>
      <c r="T25" t="s">
        <v>25</v>
      </c>
      <c r="W25" t="s">
        <v>26</v>
      </c>
      <c r="Z25" t="s">
        <v>83</v>
      </c>
      <c r="AC25" t="s">
        <v>84</v>
      </c>
    </row>
    <row r="27" spans="2:29" x14ac:dyDescent="0.55000000000000004">
      <c r="I27" t="s">
        <v>4</v>
      </c>
      <c r="O27" s="6" t="s">
        <v>27</v>
      </c>
      <c r="P27" s="6"/>
      <c r="Q27" s="6"/>
      <c r="R27" s="6"/>
      <c r="S27" s="6"/>
      <c r="T27" s="6" t="s">
        <v>28</v>
      </c>
      <c r="U27" s="6"/>
      <c r="V27" s="6"/>
      <c r="W27" s="6" t="s">
        <v>29</v>
      </c>
      <c r="X27" s="6"/>
      <c r="Y27" s="6"/>
      <c r="Z27" t="s">
        <v>130</v>
      </c>
      <c r="AC27" t="s">
        <v>132</v>
      </c>
    </row>
    <row r="28" spans="2:29" x14ac:dyDescent="0.55000000000000004">
      <c r="B28" s="9" t="s">
        <v>30</v>
      </c>
      <c r="C28" s="6"/>
      <c r="D28" s="6"/>
      <c r="E28" s="6"/>
      <c r="F28" s="6"/>
      <c r="G28" s="6"/>
      <c r="H28" s="6"/>
      <c r="I28" s="6"/>
      <c r="J28" s="6"/>
      <c r="K28" s="6"/>
      <c r="L28" s="6"/>
      <c r="O28" s="6" t="s">
        <v>31</v>
      </c>
      <c r="P28" s="6"/>
      <c r="Q28" s="6"/>
      <c r="R28" s="6"/>
      <c r="S28" s="6"/>
      <c r="T28" s="6" t="s">
        <v>32</v>
      </c>
      <c r="U28" s="6"/>
      <c r="V28" s="6"/>
      <c r="W28" s="6" t="s">
        <v>33</v>
      </c>
      <c r="X28" s="6"/>
      <c r="Y28" s="6"/>
      <c r="Z28" t="s">
        <v>131</v>
      </c>
    </row>
    <row r="29" spans="2:29" x14ac:dyDescent="0.55000000000000004">
      <c r="B29" s="9" t="s">
        <v>34</v>
      </c>
      <c r="C29" s="6"/>
      <c r="D29" s="6"/>
      <c r="E29" s="6"/>
      <c r="F29" s="6"/>
      <c r="G29" s="6"/>
      <c r="H29" s="6"/>
      <c r="I29" s="6" t="s">
        <v>75</v>
      </c>
      <c r="J29" s="6"/>
      <c r="K29" s="6"/>
      <c r="L29" s="6"/>
      <c r="O29" s="6" t="s">
        <v>35</v>
      </c>
      <c r="P29" s="6"/>
      <c r="Q29" s="6"/>
      <c r="R29" s="6"/>
      <c r="S29" s="6"/>
      <c r="T29" s="6" t="s">
        <v>145</v>
      </c>
      <c r="U29" s="6"/>
      <c r="V29" s="6"/>
      <c r="W29" s="6"/>
      <c r="X29" s="6"/>
      <c r="Y29" s="6"/>
    </row>
    <row r="30" spans="2:29" x14ac:dyDescent="0.55000000000000004">
      <c r="B30" s="9" t="s">
        <v>211</v>
      </c>
      <c r="C30" s="6"/>
      <c r="D30" s="6"/>
      <c r="E30" s="6"/>
      <c r="F30" s="6"/>
      <c r="G30" s="6"/>
      <c r="H30" s="6"/>
      <c r="I30" s="6"/>
      <c r="J30" s="6"/>
      <c r="K30" s="6"/>
      <c r="L30" s="6"/>
      <c r="O30" s="6" t="s">
        <v>36</v>
      </c>
    </row>
    <row r="31" spans="2:29" x14ac:dyDescent="0.55000000000000004">
      <c r="B31" s="9" t="s">
        <v>210</v>
      </c>
      <c r="C31" s="6"/>
      <c r="D31" s="6"/>
      <c r="E31" s="6"/>
      <c r="F31" s="6"/>
      <c r="G31" s="6"/>
      <c r="H31" s="6"/>
      <c r="I31" s="6"/>
      <c r="J31" s="6"/>
      <c r="K31" s="6"/>
      <c r="L31" s="6"/>
      <c r="T31" s="6" t="s">
        <v>204</v>
      </c>
    </row>
    <row r="32" spans="2:29" x14ac:dyDescent="0.55000000000000004">
      <c r="B32" s="9" t="s">
        <v>37</v>
      </c>
      <c r="C32" s="6"/>
      <c r="D32" s="6"/>
      <c r="E32" s="6"/>
      <c r="F32" s="6"/>
      <c r="G32" s="6"/>
      <c r="H32" s="6"/>
      <c r="I32" s="6"/>
      <c r="J32" s="6"/>
      <c r="K32" s="6"/>
      <c r="L32" s="6"/>
      <c r="T32" s="6" t="s">
        <v>205</v>
      </c>
    </row>
    <row r="33" spans="2:28" x14ac:dyDescent="0.55000000000000004">
      <c r="B33" s="9" t="s">
        <v>38</v>
      </c>
      <c r="C33" s="6"/>
      <c r="D33" s="6"/>
      <c r="E33" s="6"/>
      <c r="F33" s="6"/>
      <c r="G33" s="6"/>
      <c r="H33" s="6"/>
      <c r="I33" s="6"/>
      <c r="J33" s="6"/>
      <c r="K33" s="6"/>
      <c r="L33" s="6"/>
      <c r="T33" s="6" t="s">
        <v>206</v>
      </c>
      <c r="AB33" t="s">
        <v>203</v>
      </c>
    </row>
    <row r="34" spans="2:28" x14ac:dyDescent="0.55000000000000004">
      <c r="B34" s="9" t="s">
        <v>212</v>
      </c>
      <c r="C34" s="6"/>
      <c r="D34" s="6"/>
      <c r="E34" s="6"/>
      <c r="F34" s="6"/>
      <c r="G34" s="6"/>
      <c r="H34" s="6"/>
      <c r="I34" s="6"/>
      <c r="J34" s="6"/>
      <c r="K34" s="6"/>
      <c r="L34" s="6"/>
      <c r="AB34" t="s">
        <v>207</v>
      </c>
    </row>
    <row r="35" spans="2:28" x14ac:dyDescent="0.55000000000000004">
      <c r="B35" s="9" t="s">
        <v>213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O35" t="s">
        <v>3</v>
      </c>
      <c r="U35" t="s">
        <v>2</v>
      </c>
      <c r="AB35" t="s">
        <v>208</v>
      </c>
    </row>
    <row r="36" spans="2:28" x14ac:dyDescent="0.55000000000000004">
      <c r="B36" s="9" t="s">
        <v>214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AB36" t="s">
        <v>209</v>
      </c>
    </row>
    <row r="37" spans="2:28" x14ac:dyDescent="0.55000000000000004">
      <c r="B37" s="9" t="s">
        <v>215</v>
      </c>
      <c r="C37" s="6"/>
      <c r="D37" s="6"/>
      <c r="E37" s="6"/>
      <c r="F37" s="6"/>
      <c r="G37" s="6"/>
      <c r="H37" s="6"/>
      <c r="I37" s="6"/>
      <c r="J37" s="6"/>
      <c r="K37" s="6"/>
      <c r="L37" s="6"/>
      <c r="O37" s="6"/>
      <c r="U37" s="27" t="s">
        <v>129</v>
      </c>
      <c r="V37" s="27"/>
      <c r="W37" s="27"/>
      <c r="X37" s="27"/>
      <c r="Y37" s="27"/>
      <c r="Z37" s="27"/>
    </row>
    <row r="38" spans="2:28" x14ac:dyDescent="0.55000000000000004">
      <c r="B38" s="9" t="s">
        <v>216</v>
      </c>
      <c r="C38" s="6"/>
      <c r="D38" s="6"/>
      <c r="E38" s="6"/>
      <c r="F38" s="6"/>
      <c r="G38" s="6"/>
      <c r="H38" s="6"/>
      <c r="I38" s="6"/>
      <c r="J38" s="6"/>
      <c r="K38" s="6"/>
      <c r="L38" s="6"/>
      <c r="O38" s="6" t="s">
        <v>40</v>
      </c>
      <c r="U38" s="72"/>
      <c r="V38" s="27"/>
      <c r="W38" s="27"/>
      <c r="X38" s="27"/>
      <c r="Y38" s="27"/>
      <c r="Z38" s="27"/>
    </row>
    <row r="39" spans="2:28" x14ac:dyDescent="0.55000000000000004">
      <c r="B39" s="9" t="s">
        <v>217</v>
      </c>
      <c r="C39" s="6"/>
      <c r="D39" s="6"/>
      <c r="E39" s="6"/>
      <c r="F39" s="6"/>
      <c r="G39" s="6"/>
      <c r="H39" s="6"/>
      <c r="I39" s="6"/>
      <c r="J39" s="6"/>
      <c r="K39" s="6"/>
      <c r="L39" s="6"/>
      <c r="O39" s="6" t="s">
        <v>41</v>
      </c>
    </row>
    <row r="40" spans="2:28" x14ac:dyDescent="0.55000000000000004">
      <c r="B40" s="9" t="s">
        <v>218</v>
      </c>
      <c r="C40" s="6"/>
      <c r="D40" s="6"/>
      <c r="E40" s="6"/>
      <c r="F40" s="6"/>
      <c r="G40" s="6"/>
      <c r="H40" s="6"/>
      <c r="I40" s="6"/>
      <c r="J40" s="6"/>
      <c r="K40" s="6"/>
      <c r="L40" s="6"/>
      <c r="O40" s="6"/>
    </row>
    <row r="41" spans="2:28" x14ac:dyDescent="0.55000000000000004">
      <c r="B41" s="9" t="s">
        <v>42</v>
      </c>
      <c r="O41" s="6"/>
      <c r="U41" t="s">
        <v>78</v>
      </c>
    </row>
    <row r="42" spans="2:28" x14ac:dyDescent="0.55000000000000004">
      <c r="B42" s="9" t="s">
        <v>43</v>
      </c>
    </row>
    <row r="43" spans="2:28" x14ac:dyDescent="0.55000000000000004">
      <c r="B43" s="9" t="s">
        <v>44</v>
      </c>
      <c r="U43" s="6" t="s">
        <v>79</v>
      </c>
    </row>
    <row r="44" spans="2:28" x14ac:dyDescent="0.55000000000000004">
      <c r="B44" s="9" t="s">
        <v>45</v>
      </c>
      <c r="O44" s="6"/>
    </row>
    <row r="45" spans="2:28" x14ac:dyDescent="0.55000000000000004">
      <c r="B45" s="9" t="s">
        <v>46</v>
      </c>
    </row>
    <row r="46" spans="2:28" x14ac:dyDescent="0.55000000000000004">
      <c r="B46" s="9" t="s">
        <v>47</v>
      </c>
      <c r="U46" t="s">
        <v>39</v>
      </c>
    </row>
    <row r="47" spans="2:28" x14ac:dyDescent="0.55000000000000004">
      <c r="B47" s="9" t="s">
        <v>48</v>
      </c>
      <c r="N47" t="s">
        <v>49</v>
      </c>
    </row>
    <row r="48" spans="2:28" x14ac:dyDescent="0.55000000000000004">
      <c r="B48" s="9" t="s">
        <v>50</v>
      </c>
      <c r="U48" t="s">
        <v>80</v>
      </c>
    </row>
    <row r="49" spans="2:23" x14ac:dyDescent="0.55000000000000004">
      <c r="B49" s="9" t="s">
        <v>51</v>
      </c>
      <c r="N49" s="10" t="s">
        <v>196</v>
      </c>
      <c r="U49" t="s">
        <v>266</v>
      </c>
    </row>
    <row r="50" spans="2:23" x14ac:dyDescent="0.55000000000000004">
      <c r="B50" s="9" t="s">
        <v>52</v>
      </c>
      <c r="N50" s="10" t="s">
        <v>197</v>
      </c>
    </row>
    <row r="51" spans="2:23" x14ac:dyDescent="0.55000000000000004">
      <c r="B51" s="9" t="s">
        <v>53</v>
      </c>
    </row>
    <row r="52" spans="2:23" x14ac:dyDescent="0.55000000000000004">
      <c r="B52" s="9" t="s">
        <v>54</v>
      </c>
    </row>
    <row r="53" spans="2:23" x14ac:dyDescent="0.55000000000000004">
      <c r="B53" s="9" t="s">
        <v>55</v>
      </c>
    </row>
    <row r="54" spans="2:23" x14ac:dyDescent="0.55000000000000004">
      <c r="B54" s="9" t="s">
        <v>56</v>
      </c>
    </row>
    <row r="55" spans="2:23" x14ac:dyDescent="0.55000000000000004">
      <c r="B55" s="9" t="s">
        <v>57</v>
      </c>
      <c r="N55" t="s">
        <v>58</v>
      </c>
    </row>
    <row r="56" spans="2:23" x14ac:dyDescent="0.55000000000000004">
      <c r="B56" s="9" t="s">
        <v>59</v>
      </c>
    </row>
    <row r="57" spans="2:23" x14ac:dyDescent="0.55000000000000004">
      <c r="B57" s="9" t="s">
        <v>60</v>
      </c>
      <c r="N57" s="10" t="s">
        <v>198</v>
      </c>
      <c r="W57" t="s">
        <v>127</v>
      </c>
    </row>
    <row r="58" spans="2:23" x14ac:dyDescent="0.55000000000000004">
      <c r="B58" s="9" t="s">
        <v>61</v>
      </c>
      <c r="N58" s="10" t="s">
        <v>199</v>
      </c>
    </row>
    <row r="59" spans="2:23" x14ac:dyDescent="0.55000000000000004">
      <c r="B59" s="9" t="s">
        <v>62</v>
      </c>
      <c r="N59" t="s">
        <v>122</v>
      </c>
      <c r="W59" t="s">
        <v>146</v>
      </c>
    </row>
    <row r="60" spans="2:23" x14ac:dyDescent="0.55000000000000004">
      <c r="B60" s="9" t="s">
        <v>63</v>
      </c>
      <c r="N60" t="s">
        <v>251</v>
      </c>
      <c r="W60" t="s">
        <v>147</v>
      </c>
    </row>
    <row r="61" spans="2:23" x14ac:dyDescent="0.55000000000000004">
      <c r="B61" s="9" t="s">
        <v>192</v>
      </c>
      <c r="N61" t="s">
        <v>252</v>
      </c>
    </row>
    <row r="62" spans="2:23" x14ac:dyDescent="0.55000000000000004">
      <c r="B62" s="9" t="s">
        <v>194</v>
      </c>
      <c r="N62" t="s">
        <v>264</v>
      </c>
    </row>
    <row r="63" spans="2:23" x14ac:dyDescent="0.55000000000000004">
      <c r="B63" s="9" t="s">
        <v>195</v>
      </c>
      <c r="N63" t="s">
        <v>265</v>
      </c>
    </row>
    <row r="64" spans="2:23" x14ac:dyDescent="0.55000000000000004">
      <c r="B64" s="9" t="s">
        <v>261</v>
      </c>
    </row>
    <row r="65" spans="2:22" x14ac:dyDescent="0.55000000000000004">
      <c r="B65" s="9" t="s">
        <v>262</v>
      </c>
    </row>
    <row r="69" spans="2:22" x14ac:dyDescent="0.55000000000000004">
      <c r="N69" t="s">
        <v>107</v>
      </c>
      <c r="P69" t="s">
        <v>108</v>
      </c>
      <c r="R69" t="s">
        <v>82</v>
      </c>
      <c r="S69" t="s">
        <v>81</v>
      </c>
      <c r="U69" t="s">
        <v>86</v>
      </c>
      <c r="V69" t="s">
        <v>248</v>
      </c>
    </row>
    <row r="71" spans="2:22" x14ac:dyDescent="0.55000000000000004">
      <c r="N71">
        <v>10</v>
      </c>
      <c r="P71" t="s">
        <v>109</v>
      </c>
      <c r="R71" s="62" t="s">
        <v>123</v>
      </c>
      <c r="S71" s="62" t="s">
        <v>125</v>
      </c>
      <c r="U71" s="64" t="s">
        <v>111</v>
      </c>
      <c r="V71" t="s">
        <v>255</v>
      </c>
    </row>
    <row r="72" spans="2:22" x14ac:dyDescent="0.55000000000000004">
      <c r="N72">
        <v>12</v>
      </c>
      <c r="P72" t="s">
        <v>110</v>
      </c>
      <c r="R72" t="s">
        <v>124</v>
      </c>
      <c r="S72" t="s">
        <v>126</v>
      </c>
      <c r="V72" t="s">
        <v>256</v>
      </c>
    </row>
    <row r="73" spans="2:22" x14ac:dyDescent="0.55000000000000004">
      <c r="N73">
        <v>15</v>
      </c>
      <c r="R73" s="68">
        <v>0.69</v>
      </c>
      <c r="S73" s="68">
        <v>0.44</v>
      </c>
      <c r="V73" t="s">
        <v>257</v>
      </c>
    </row>
    <row r="74" spans="2:22" x14ac:dyDescent="0.55000000000000004">
      <c r="N74" t="s">
        <v>263</v>
      </c>
      <c r="R74" s="62" t="s">
        <v>249</v>
      </c>
      <c r="S74" t="s">
        <v>250</v>
      </c>
      <c r="V74" t="s">
        <v>258</v>
      </c>
    </row>
    <row r="75" spans="2:22" x14ac:dyDescent="0.55000000000000004">
      <c r="R75" s="62" t="s">
        <v>253</v>
      </c>
      <c r="S75" t="s">
        <v>254</v>
      </c>
    </row>
  </sheetData>
  <sheetProtection algorithmName="SHA-512" hashValue="Eumzp55uiDp2+OvnohEFqARwi4kfolO6+G7RUHWdjyCzMfvGxi6RLywanrJ31ov6ZKyQWgubnWRWvVSkJftsGw==" saltValue="P19EEEUdx3UATyrmaIb6Jw==" spinCount="100000" sheet="1" objects="1" scenarios="1"/>
  <dataValidations disablePrompts="1" count="1">
    <dataValidation type="list" allowBlank="1" showInputMessage="1" showErrorMessage="1" sqref="AB12" xr:uid="{6BE5E37D-604F-7C42-9B63-A6D7D245AD65}">
      <formula1>$R$7:$R$12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672B-3C7C-2547-88CF-A4668630B76C}">
  <dimension ref="A1:BB90"/>
  <sheetViews>
    <sheetView topLeftCell="AL1" zoomScaleNormal="100" workbookViewId="0">
      <selection activeCell="AE10" sqref="AE10:AF18"/>
    </sheetView>
  </sheetViews>
  <sheetFormatPr defaultColWidth="11" defaultRowHeight="14.4" x14ac:dyDescent="0.55000000000000004"/>
  <cols>
    <col min="1" max="1" width="10.83984375" customWidth="1"/>
    <col min="39" max="39" width="16" customWidth="1"/>
  </cols>
  <sheetData>
    <row r="1" spans="1:54" x14ac:dyDescent="0.55000000000000004">
      <c r="A1" s="179" t="s">
        <v>151</v>
      </c>
      <c r="B1" s="179"/>
      <c r="C1" s="180"/>
      <c r="D1" s="180"/>
      <c r="F1" s="179" t="s">
        <v>155</v>
      </c>
      <c r="G1" s="179"/>
      <c r="H1" s="180"/>
      <c r="I1" s="180"/>
      <c r="K1" s="179" t="s">
        <v>159</v>
      </c>
      <c r="L1" s="179"/>
      <c r="M1" s="180"/>
      <c r="N1" s="180"/>
      <c r="P1" s="179" t="s">
        <v>166</v>
      </c>
      <c r="Q1" s="179"/>
      <c r="R1" s="180"/>
      <c r="S1" s="180"/>
      <c r="U1" s="179" t="s">
        <v>172</v>
      </c>
      <c r="V1" s="179"/>
      <c r="W1" s="180"/>
      <c r="X1" s="180"/>
      <c r="Z1" s="179" t="s">
        <v>247</v>
      </c>
      <c r="AA1" s="179"/>
      <c r="AB1" s="180"/>
      <c r="AC1" s="180"/>
      <c r="AE1" s="179" t="s">
        <v>188</v>
      </c>
      <c r="AF1" s="179"/>
      <c r="AG1" s="180"/>
      <c r="AH1" s="180"/>
      <c r="AJ1" s="179" t="s">
        <v>222</v>
      </c>
      <c r="AK1" s="179"/>
      <c r="AL1" s="180"/>
      <c r="AM1" s="180"/>
      <c r="AO1" s="181" t="s">
        <v>237</v>
      </c>
      <c r="AP1" s="181"/>
      <c r="AQ1" s="180"/>
      <c r="AR1" s="180"/>
      <c r="AT1" s="181" t="s">
        <v>239</v>
      </c>
      <c r="AU1" s="181"/>
      <c r="AV1" s="180"/>
      <c r="AW1" s="180"/>
      <c r="AY1" s="181" t="s">
        <v>245</v>
      </c>
      <c r="AZ1" s="181"/>
      <c r="BA1" s="180"/>
      <c r="BB1" s="180"/>
    </row>
    <row r="2" spans="1:54" x14ac:dyDescent="0.55000000000000004">
      <c r="A2" s="179"/>
      <c r="B2" s="179"/>
      <c r="C2" s="180"/>
      <c r="D2" s="180"/>
      <c r="F2" s="179"/>
      <c r="G2" s="179"/>
      <c r="H2" s="180"/>
      <c r="I2" s="180"/>
      <c r="K2" s="179"/>
      <c r="L2" s="179"/>
      <c r="M2" s="180"/>
      <c r="N2" s="180"/>
      <c r="P2" s="179"/>
      <c r="Q2" s="179"/>
      <c r="R2" s="180"/>
      <c r="S2" s="180"/>
      <c r="U2" s="179"/>
      <c r="V2" s="179"/>
      <c r="W2" s="180"/>
      <c r="X2" s="180"/>
      <c r="Z2" s="179"/>
      <c r="AA2" s="179"/>
      <c r="AB2" s="180"/>
      <c r="AC2" s="180"/>
      <c r="AE2" s="179"/>
      <c r="AF2" s="179"/>
      <c r="AG2" s="180"/>
      <c r="AH2" s="180"/>
      <c r="AJ2" s="179"/>
      <c r="AK2" s="179"/>
      <c r="AL2" s="180"/>
      <c r="AM2" s="180"/>
      <c r="AO2" s="181"/>
      <c r="AP2" s="181"/>
      <c r="AQ2" s="180"/>
      <c r="AR2" s="180"/>
      <c r="AT2" s="181"/>
      <c r="AU2" s="181"/>
      <c r="AV2" s="180"/>
      <c r="AW2" s="180"/>
      <c r="AY2" s="181"/>
      <c r="AZ2" s="181"/>
      <c r="BA2" s="180"/>
      <c r="BB2" s="180"/>
    </row>
    <row r="3" spans="1:54" x14ac:dyDescent="0.55000000000000004">
      <c r="A3" s="179"/>
      <c r="B3" s="179"/>
      <c r="C3" s="180"/>
      <c r="D3" s="180"/>
      <c r="F3" s="179"/>
      <c r="G3" s="179"/>
      <c r="H3" s="180"/>
      <c r="I3" s="180"/>
      <c r="K3" s="179"/>
      <c r="L3" s="179"/>
      <c r="M3" s="180"/>
      <c r="N3" s="180"/>
      <c r="P3" s="179"/>
      <c r="Q3" s="179"/>
      <c r="R3" s="180"/>
      <c r="S3" s="180"/>
      <c r="U3" s="179"/>
      <c r="V3" s="179"/>
      <c r="W3" s="180"/>
      <c r="X3" s="180"/>
      <c r="Z3" s="179"/>
      <c r="AA3" s="179"/>
      <c r="AB3" s="180"/>
      <c r="AC3" s="180"/>
      <c r="AE3" s="179"/>
      <c r="AF3" s="179"/>
      <c r="AG3" s="180"/>
      <c r="AH3" s="180"/>
      <c r="AJ3" s="179"/>
      <c r="AK3" s="179"/>
      <c r="AL3" s="180"/>
      <c r="AM3" s="180"/>
      <c r="AO3" s="181"/>
      <c r="AP3" s="181"/>
      <c r="AQ3" s="180"/>
      <c r="AR3" s="180"/>
      <c r="AT3" s="181"/>
      <c r="AU3" s="181"/>
      <c r="AV3" s="180"/>
      <c r="AW3" s="180"/>
      <c r="AY3" s="181"/>
      <c r="AZ3" s="181"/>
      <c r="BA3" s="180"/>
      <c r="BB3" s="180"/>
    </row>
    <row r="4" spans="1:54" x14ac:dyDescent="0.55000000000000004">
      <c r="A4" s="179"/>
      <c r="B4" s="179"/>
      <c r="C4" s="180"/>
      <c r="D4" s="180"/>
      <c r="F4" s="179"/>
      <c r="G4" s="179"/>
      <c r="H4" s="180"/>
      <c r="I4" s="180"/>
      <c r="K4" s="179"/>
      <c r="L4" s="179"/>
      <c r="M4" s="180"/>
      <c r="N4" s="180"/>
      <c r="P4" s="179"/>
      <c r="Q4" s="179"/>
      <c r="R4" s="180"/>
      <c r="S4" s="180"/>
      <c r="U4" s="179"/>
      <c r="V4" s="179"/>
      <c r="W4" s="180"/>
      <c r="X4" s="180"/>
      <c r="Z4" s="179"/>
      <c r="AA4" s="179"/>
      <c r="AB4" s="180"/>
      <c r="AC4" s="180"/>
      <c r="AE4" s="179"/>
      <c r="AF4" s="179"/>
      <c r="AG4" s="180"/>
      <c r="AH4" s="180"/>
      <c r="AJ4" s="179"/>
      <c r="AK4" s="179"/>
      <c r="AL4" s="180"/>
      <c r="AM4" s="180"/>
      <c r="AO4" s="181"/>
      <c r="AP4" s="181"/>
      <c r="AQ4" s="180"/>
      <c r="AR4" s="180"/>
      <c r="AT4" s="181"/>
      <c r="AU4" s="181"/>
      <c r="AV4" s="180"/>
      <c r="AW4" s="180"/>
      <c r="AY4" s="181"/>
      <c r="AZ4" s="181"/>
      <c r="BA4" s="180"/>
      <c r="BB4" s="180"/>
    </row>
    <row r="5" spans="1:54" x14ac:dyDescent="0.55000000000000004">
      <c r="A5" s="179"/>
      <c r="B5" s="179"/>
      <c r="C5" s="180"/>
      <c r="D5" s="180"/>
      <c r="F5" s="179"/>
      <c r="G5" s="179"/>
      <c r="H5" s="180"/>
      <c r="I5" s="180"/>
      <c r="K5" s="179"/>
      <c r="L5" s="179"/>
      <c r="M5" s="180"/>
      <c r="N5" s="180"/>
      <c r="P5" s="179"/>
      <c r="Q5" s="179"/>
      <c r="R5" s="180"/>
      <c r="S5" s="180"/>
      <c r="U5" s="179"/>
      <c r="V5" s="179"/>
      <c r="W5" s="180"/>
      <c r="X5" s="180"/>
      <c r="Z5" s="179"/>
      <c r="AA5" s="179"/>
      <c r="AB5" s="180"/>
      <c r="AC5" s="180"/>
      <c r="AE5" s="179"/>
      <c r="AF5" s="179"/>
      <c r="AG5" s="180"/>
      <c r="AH5" s="180"/>
      <c r="AJ5" s="179"/>
      <c r="AK5" s="179"/>
      <c r="AL5" s="180"/>
      <c r="AM5" s="180"/>
      <c r="AO5" s="181"/>
      <c r="AP5" s="181"/>
      <c r="AQ5" s="180"/>
      <c r="AR5" s="180"/>
      <c r="AT5" s="181"/>
      <c r="AU5" s="181"/>
      <c r="AV5" s="180"/>
      <c r="AW5" s="180"/>
      <c r="AY5" s="181"/>
      <c r="AZ5" s="181"/>
      <c r="BA5" s="180"/>
      <c r="BB5" s="180"/>
    </row>
    <row r="6" spans="1:54" x14ac:dyDescent="0.55000000000000004">
      <c r="A6" s="179"/>
      <c r="B6" s="179"/>
      <c r="C6" s="180"/>
      <c r="D6" s="180"/>
      <c r="F6" s="179"/>
      <c r="G6" s="179"/>
      <c r="H6" s="180"/>
      <c r="I6" s="180"/>
      <c r="K6" s="179"/>
      <c r="L6" s="179"/>
      <c r="M6" s="180"/>
      <c r="N6" s="180"/>
      <c r="P6" s="179"/>
      <c r="Q6" s="179"/>
      <c r="R6" s="180"/>
      <c r="S6" s="180"/>
      <c r="U6" s="179"/>
      <c r="V6" s="179"/>
      <c r="W6" s="180"/>
      <c r="X6" s="180"/>
      <c r="Z6" s="179"/>
      <c r="AA6" s="179"/>
      <c r="AB6" s="180"/>
      <c r="AC6" s="180"/>
      <c r="AE6" s="179"/>
      <c r="AF6" s="179"/>
      <c r="AG6" s="180"/>
      <c r="AH6" s="180"/>
      <c r="AJ6" s="179"/>
      <c r="AK6" s="179"/>
      <c r="AL6" s="180"/>
      <c r="AM6" s="180"/>
      <c r="AO6" s="181"/>
      <c r="AP6" s="181"/>
      <c r="AQ6" s="180"/>
      <c r="AR6" s="180"/>
      <c r="AT6" s="181"/>
      <c r="AU6" s="181"/>
      <c r="AV6" s="180"/>
      <c r="AW6" s="180"/>
      <c r="AY6" s="181"/>
      <c r="AZ6" s="181"/>
      <c r="BA6" s="180"/>
      <c r="BB6" s="180"/>
    </row>
    <row r="7" spans="1:54" x14ac:dyDescent="0.55000000000000004">
      <c r="A7" s="179" t="s">
        <v>152</v>
      </c>
      <c r="B7" s="179"/>
      <c r="C7" s="180"/>
      <c r="D7" s="180"/>
      <c r="F7" s="179" t="s">
        <v>156</v>
      </c>
      <c r="G7" s="179"/>
      <c r="H7" s="180"/>
      <c r="I7" s="180"/>
      <c r="K7" s="179" t="s">
        <v>160</v>
      </c>
      <c r="L7" s="179"/>
      <c r="M7" s="180"/>
      <c r="N7" s="180"/>
      <c r="P7" s="179" t="s">
        <v>165</v>
      </c>
      <c r="Q7" s="179"/>
      <c r="R7" s="180"/>
      <c r="S7" s="180"/>
      <c r="U7" s="179" t="s">
        <v>173</v>
      </c>
      <c r="V7" s="179"/>
      <c r="W7" s="180"/>
      <c r="X7" s="180"/>
      <c r="Z7" s="179"/>
      <c r="AA7" s="179"/>
      <c r="AB7" s="180"/>
      <c r="AC7" s="180"/>
      <c r="AE7" s="179"/>
      <c r="AF7" s="179"/>
      <c r="AG7" s="180"/>
      <c r="AH7" s="180"/>
      <c r="AJ7" s="179"/>
      <c r="AK7" s="179"/>
      <c r="AL7" s="180"/>
      <c r="AM7" s="180"/>
      <c r="AO7" s="181"/>
      <c r="AP7" s="181"/>
      <c r="AQ7" s="180"/>
      <c r="AR7" s="180"/>
      <c r="AT7" s="181"/>
      <c r="AU7" s="181"/>
      <c r="AV7" s="180"/>
      <c r="AW7" s="180"/>
      <c r="AY7" s="181"/>
      <c r="AZ7" s="181"/>
      <c r="BA7" s="180"/>
      <c r="BB7" s="180"/>
    </row>
    <row r="8" spans="1:54" x14ac:dyDescent="0.55000000000000004">
      <c r="A8" s="179"/>
      <c r="B8" s="179"/>
      <c r="C8" s="180"/>
      <c r="D8" s="180"/>
      <c r="F8" s="179"/>
      <c r="G8" s="179"/>
      <c r="H8" s="180"/>
      <c r="I8" s="180"/>
      <c r="K8" s="179"/>
      <c r="L8" s="179"/>
      <c r="M8" s="180"/>
      <c r="N8" s="180"/>
      <c r="P8" s="179"/>
      <c r="Q8" s="179"/>
      <c r="R8" s="180"/>
      <c r="S8" s="180"/>
      <c r="U8" s="179"/>
      <c r="V8" s="179"/>
      <c r="W8" s="180"/>
      <c r="X8" s="180"/>
      <c r="Z8" s="179"/>
      <c r="AA8" s="179"/>
      <c r="AB8" s="180"/>
      <c r="AC8" s="180"/>
      <c r="AE8" s="179"/>
      <c r="AF8" s="179"/>
      <c r="AG8" s="180"/>
      <c r="AH8" s="180"/>
      <c r="AJ8" s="179"/>
      <c r="AK8" s="179"/>
      <c r="AL8" s="180"/>
      <c r="AM8" s="180"/>
      <c r="AO8" s="181"/>
      <c r="AP8" s="181"/>
      <c r="AQ8" s="180"/>
      <c r="AR8" s="180"/>
      <c r="AT8" s="181"/>
      <c r="AU8" s="181"/>
      <c r="AV8" s="180"/>
      <c r="AW8" s="180"/>
      <c r="AY8" s="181"/>
      <c r="AZ8" s="181"/>
      <c r="BA8" s="180"/>
      <c r="BB8" s="180"/>
    </row>
    <row r="9" spans="1:54" x14ac:dyDescent="0.55000000000000004">
      <c r="A9" s="179"/>
      <c r="B9" s="179"/>
      <c r="C9" s="180"/>
      <c r="D9" s="180"/>
      <c r="F9" s="179"/>
      <c r="G9" s="179"/>
      <c r="H9" s="180"/>
      <c r="I9" s="180"/>
      <c r="K9" s="179"/>
      <c r="L9" s="179"/>
      <c r="M9" s="180"/>
      <c r="N9" s="180"/>
      <c r="P9" s="179"/>
      <c r="Q9" s="179"/>
      <c r="R9" s="180"/>
      <c r="S9" s="180"/>
      <c r="U9" s="179"/>
      <c r="V9" s="179"/>
      <c r="W9" s="180"/>
      <c r="X9" s="180"/>
      <c r="Z9" s="179"/>
      <c r="AA9" s="179"/>
      <c r="AB9" s="180"/>
      <c r="AC9" s="180"/>
      <c r="AE9" s="179"/>
      <c r="AF9" s="179"/>
      <c r="AG9" s="180"/>
      <c r="AH9" s="180"/>
      <c r="AJ9" s="179"/>
      <c r="AK9" s="179"/>
      <c r="AL9" s="180"/>
      <c r="AM9" s="180"/>
      <c r="AO9" s="181"/>
      <c r="AP9" s="181"/>
      <c r="AQ9" s="180"/>
      <c r="AR9" s="180"/>
      <c r="AT9" s="181"/>
      <c r="AU9" s="181"/>
      <c r="AV9" s="180"/>
      <c r="AW9" s="180"/>
      <c r="AY9" s="181"/>
      <c r="AZ9" s="181"/>
      <c r="BA9" s="180"/>
      <c r="BB9" s="180"/>
    </row>
    <row r="10" spans="1:54" x14ac:dyDescent="0.55000000000000004">
      <c r="A10" s="179"/>
      <c r="B10" s="179"/>
      <c r="C10" s="180"/>
      <c r="D10" s="180"/>
      <c r="F10" s="179"/>
      <c r="G10" s="179"/>
      <c r="H10" s="180"/>
      <c r="I10" s="180"/>
      <c r="K10" s="179"/>
      <c r="L10" s="179"/>
      <c r="M10" s="180"/>
      <c r="N10" s="180"/>
      <c r="P10" s="179"/>
      <c r="Q10" s="179"/>
      <c r="R10" s="180"/>
      <c r="S10" s="180"/>
      <c r="U10" s="179"/>
      <c r="V10" s="179"/>
      <c r="W10" s="180"/>
      <c r="X10" s="180"/>
      <c r="Z10" s="179" t="s">
        <v>179</v>
      </c>
      <c r="AA10" s="179"/>
      <c r="AB10" s="180"/>
      <c r="AC10" s="180"/>
      <c r="AE10" s="179" t="s">
        <v>186</v>
      </c>
      <c r="AF10" s="179"/>
      <c r="AG10" s="180"/>
      <c r="AH10" s="180"/>
      <c r="AJ10" s="179" t="s">
        <v>223</v>
      </c>
      <c r="AK10" s="179"/>
      <c r="AL10" s="180"/>
      <c r="AM10" s="180"/>
      <c r="AO10" s="181" t="s">
        <v>238</v>
      </c>
      <c r="AP10" s="181"/>
      <c r="AQ10" s="180"/>
      <c r="AR10" s="180"/>
      <c r="AT10" s="181" t="s">
        <v>243</v>
      </c>
      <c r="AU10" s="181"/>
      <c r="AV10" s="180"/>
      <c r="AW10" s="180"/>
      <c r="AY10" s="181" t="s">
        <v>246</v>
      </c>
      <c r="AZ10" s="181"/>
      <c r="BA10" s="180"/>
      <c r="BB10" s="180"/>
    </row>
    <row r="11" spans="1:54" x14ac:dyDescent="0.55000000000000004">
      <c r="A11" s="179"/>
      <c r="B11" s="179"/>
      <c r="C11" s="180"/>
      <c r="D11" s="180"/>
      <c r="F11" s="179"/>
      <c r="G11" s="179"/>
      <c r="H11" s="180"/>
      <c r="I11" s="180"/>
      <c r="K11" s="179"/>
      <c r="L11" s="179"/>
      <c r="M11" s="180"/>
      <c r="N11" s="180"/>
      <c r="P11" s="179"/>
      <c r="Q11" s="179"/>
      <c r="R11" s="180"/>
      <c r="S11" s="180"/>
      <c r="U11" s="179"/>
      <c r="V11" s="179"/>
      <c r="W11" s="180"/>
      <c r="X11" s="180"/>
      <c r="Z11" s="179"/>
      <c r="AA11" s="179"/>
      <c r="AB11" s="180"/>
      <c r="AC11" s="180"/>
      <c r="AE11" s="179"/>
      <c r="AF11" s="179"/>
      <c r="AG11" s="180"/>
      <c r="AH11" s="180"/>
      <c r="AJ11" s="179"/>
      <c r="AK11" s="179"/>
      <c r="AL11" s="180"/>
      <c r="AM11" s="180"/>
      <c r="AO11" s="181"/>
      <c r="AP11" s="181"/>
      <c r="AQ11" s="180"/>
      <c r="AR11" s="180"/>
      <c r="AT11" s="181"/>
      <c r="AU11" s="181"/>
      <c r="AV11" s="180"/>
      <c r="AW11" s="180"/>
      <c r="AY11" s="181"/>
      <c r="AZ11" s="181"/>
      <c r="BA11" s="180"/>
      <c r="BB11" s="180"/>
    </row>
    <row r="12" spans="1:54" x14ac:dyDescent="0.55000000000000004">
      <c r="A12" s="179"/>
      <c r="B12" s="179"/>
      <c r="C12" s="180"/>
      <c r="D12" s="180"/>
      <c r="F12" s="179"/>
      <c r="G12" s="179"/>
      <c r="H12" s="180"/>
      <c r="I12" s="180"/>
      <c r="K12" s="179"/>
      <c r="L12" s="179"/>
      <c r="M12" s="180"/>
      <c r="N12" s="180"/>
      <c r="P12" s="179"/>
      <c r="Q12" s="179"/>
      <c r="R12" s="180"/>
      <c r="S12" s="180"/>
      <c r="U12" s="179"/>
      <c r="V12" s="179"/>
      <c r="W12" s="180"/>
      <c r="X12" s="180"/>
      <c r="Z12" s="179"/>
      <c r="AA12" s="179"/>
      <c r="AB12" s="180"/>
      <c r="AC12" s="180"/>
      <c r="AE12" s="179"/>
      <c r="AF12" s="179"/>
      <c r="AG12" s="180"/>
      <c r="AH12" s="180"/>
      <c r="AJ12" s="179"/>
      <c r="AK12" s="179"/>
      <c r="AL12" s="180"/>
      <c r="AM12" s="180"/>
      <c r="AO12" s="181"/>
      <c r="AP12" s="181"/>
      <c r="AQ12" s="180"/>
      <c r="AR12" s="180"/>
      <c r="AT12" s="181"/>
      <c r="AU12" s="181"/>
      <c r="AV12" s="180"/>
      <c r="AW12" s="180"/>
      <c r="AY12" s="181"/>
      <c r="AZ12" s="181"/>
      <c r="BA12" s="180"/>
      <c r="BB12" s="180"/>
    </row>
    <row r="13" spans="1:54" x14ac:dyDescent="0.55000000000000004">
      <c r="A13" s="179" t="s">
        <v>153</v>
      </c>
      <c r="B13" s="179"/>
      <c r="C13" s="180"/>
      <c r="D13" s="180"/>
      <c r="F13" s="179" t="s">
        <v>157</v>
      </c>
      <c r="G13" s="179"/>
      <c r="H13" s="180"/>
      <c r="I13" s="180"/>
      <c r="K13" s="179" t="s">
        <v>161</v>
      </c>
      <c r="L13" s="179"/>
      <c r="M13" s="180"/>
      <c r="N13" s="180"/>
      <c r="P13" s="179" t="s">
        <v>167</v>
      </c>
      <c r="Q13" s="179"/>
      <c r="R13" s="180"/>
      <c r="S13" s="180"/>
      <c r="U13" s="179" t="s">
        <v>174</v>
      </c>
      <c r="V13" s="179"/>
      <c r="W13" s="180"/>
      <c r="X13" s="180"/>
      <c r="Z13" s="179"/>
      <c r="AA13" s="179"/>
      <c r="AB13" s="180"/>
      <c r="AC13" s="180"/>
      <c r="AE13" s="179"/>
      <c r="AF13" s="179"/>
      <c r="AG13" s="180"/>
      <c r="AH13" s="180"/>
      <c r="AJ13" s="179"/>
      <c r="AK13" s="179"/>
      <c r="AL13" s="180"/>
      <c r="AM13" s="180"/>
      <c r="AO13" s="181"/>
      <c r="AP13" s="181"/>
      <c r="AQ13" s="180"/>
      <c r="AR13" s="180"/>
      <c r="AT13" s="181"/>
      <c r="AU13" s="181"/>
      <c r="AV13" s="180"/>
      <c r="AW13" s="180"/>
      <c r="AY13" s="181"/>
      <c r="AZ13" s="181"/>
      <c r="BA13" s="180"/>
      <c r="BB13" s="180"/>
    </row>
    <row r="14" spans="1:54" x14ac:dyDescent="0.55000000000000004">
      <c r="A14" s="179"/>
      <c r="B14" s="179"/>
      <c r="C14" s="180"/>
      <c r="D14" s="180"/>
      <c r="F14" s="179"/>
      <c r="G14" s="179"/>
      <c r="H14" s="180"/>
      <c r="I14" s="180"/>
      <c r="K14" s="179"/>
      <c r="L14" s="179"/>
      <c r="M14" s="180"/>
      <c r="N14" s="180"/>
      <c r="P14" s="179"/>
      <c r="Q14" s="179"/>
      <c r="R14" s="180"/>
      <c r="S14" s="180"/>
      <c r="U14" s="179"/>
      <c r="V14" s="179"/>
      <c r="W14" s="180"/>
      <c r="X14" s="180"/>
      <c r="Z14" s="179"/>
      <c r="AA14" s="179"/>
      <c r="AB14" s="180"/>
      <c r="AC14" s="180"/>
      <c r="AE14" s="179"/>
      <c r="AF14" s="179"/>
      <c r="AG14" s="180"/>
      <c r="AH14" s="180"/>
      <c r="AJ14" s="179"/>
      <c r="AK14" s="179"/>
      <c r="AL14" s="180"/>
      <c r="AM14" s="180"/>
      <c r="AO14" s="181"/>
      <c r="AP14" s="181"/>
      <c r="AQ14" s="180"/>
      <c r="AR14" s="180"/>
      <c r="AT14" s="181"/>
      <c r="AU14" s="181"/>
      <c r="AV14" s="180"/>
      <c r="AW14" s="180"/>
      <c r="AY14" s="181"/>
      <c r="AZ14" s="181"/>
      <c r="BA14" s="180"/>
      <c r="BB14" s="180"/>
    </row>
    <row r="15" spans="1:54" x14ac:dyDescent="0.55000000000000004">
      <c r="A15" s="179"/>
      <c r="B15" s="179"/>
      <c r="C15" s="180"/>
      <c r="D15" s="180"/>
      <c r="F15" s="179"/>
      <c r="G15" s="179"/>
      <c r="H15" s="180"/>
      <c r="I15" s="180"/>
      <c r="K15" s="179"/>
      <c r="L15" s="179"/>
      <c r="M15" s="180"/>
      <c r="N15" s="180"/>
      <c r="P15" s="179"/>
      <c r="Q15" s="179"/>
      <c r="R15" s="180"/>
      <c r="S15" s="180"/>
      <c r="U15" s="179"/>
      <c r="V15" s="179"/>
      <c r="W15" s="180"/>
      <c r="X15" s="180"/>
      <c r="Z15" s="179"/>
      <c r="AA15" s="179"/>
      <c r="AB15" s="180"/>
      <c r="AC15" s="180"/>
      <c r="AE15" s="179"/>
      <c r="AF15" s="179"/>
      <c r="AG15" s="180"/>
      <c r="AH15" s="180"/>
      <c r="AJ15" s="179"/>
      <c r="AK15" s="179"/>
      <c r="AL15" s="180"/>
      <c r="AM15" s="180"/>
      <c r="AO15" s="181"/>
      <c r="AP15" s="181"/>
      <c r="AQ15" s="180"/>
      <c r="AR15" s="180"/>
      <c r="AT15" s="181"/>
      <c r="AU15" s="181"/>
      <c r="AV15" s="180"/>
      <c r="AW15" s="180"/>
      <c r="AY15" s="181"/>
      <c r="AZ15" s="181"/>
      <c r="BA15" s="180"/>
      <c r="BB15" s="180"/>
    </row>
    <row r="16" spans="1:54" x14ac:dyDescent="0.55000000000000004">
      <c r="A16" s="179"/>
      <c r="B16" s="179"/>
      <c r="C16" s="180"/>
      <c r="D16" s="180"/>
      <c r="F16" s="179"/>
      <c r="G16" s="179"/>
      <c r="H16" s="180"/>
      <c r="I16" s="180"/>
      <c r="K16" s="179"/>
      <c r="L16" s="179"/>
      <c r="M16" s="180"/>
      <c r="N16" s="180"/>
      <c r="P16" s="179"/>
      <c r="Q16" s="179"/>
      <c r="R16" s="180"/>
      <c r="S16" s="180"/>
      <c r="U16" s="179"/>
      <c r="V16" s="179"/>
      <c r="W16" s="180"/>
      <c r="X16" s="180"/>
      <c r="Z16" s="179"/>
      <c r="AA16" s="179"/>
      <c r="AB16" s="180"/>
      <c r="AC16" s="180"/>
      <c r="AE16" s="179"/>
      <c r="AF16" s="179"/>
      <c r="AG16" s="180"/>
      <c r="AH16" s="180"/>
      <c r="AJ16" s="179"/>
      <c r="AK16" s="179"/>
      <c r="AL16" s="180"/>
      <c r="AM16" s="180"/>
      <c r="AO16" s="181"/>
      <c r="AP16" s="181"/>
      <c r="AQ16" s="180"/>
      <c r="AR16" s="180"/>
      <c r="AT16" s="181"/>
      <c r="AU16" s="181"/>
      <c r="AV16" s="180"/>
      <c r="AW16" s="180"/>
      <c r="AY16" s="181"/>
      <c r="AZ16" s="181"/>
      <c r="BA16" s="180"/>
      <c r="BB16" s="180"/>
    </row>
    <row r="17" spans="1:54" x14ac:dyDescent="0.55000000000000004">
      <c r="A17" s="179"/>
      <c r="B17" s="179"/>
      <c r="C17" s="180"/>
      <c r="D17" s="180"/>
      <c r="F17" s="179"/>
      <c r="G17" s="179"/>
      <c r="H17" s="180"/>
      <c r="I17" s="180"/>
      <c r="K17" s="179"/>
      <c r="L17" s="179"/>
      <c r="M17" s="180"/>
      <c r="N17" s="180"/>
      <c r="P17" s="179"/>
      <c r="Q17" s="179"/>
      <c r="R17" s="180"/>
      <c r="S17" s="180"/>
      <c r="U17" s="179"/>
      <c r="V17" s="179"/>
      <c r="W17" s="180"/>
      <c r="X17" s="180"/>
      <c r="Z17" s="179"/>
      <c r="AA17" s="179"/>
      <c r="AB17" s="180"/>
      <c r="AC17" s="180"/>
      <c r="AE17" s="179"/>
      <c r="AF17" s="179"/>
      <c r="AG17" s="180"/>
      <c r="AH17" s="180"/>
      <c r="AJ17" s="179"/>
      <c r="AK17" s="179"/>
      <c r="AL17" s="180"/>
      <c r="AM17" s="180"/>
      <c r="AO17" s="181"/>
      <c r="AP17" s="181"/>
      <c r="AQ17" s="180"/>
      <c r="AR17" s="180"/>
      <c r="AT17" s="181"/>
      <c r="AU17" s="181"/>
      <c r="AV17" s="180"/>
      <c r="AW17" s="180"/>
      <c r="AY17" s="181"/>
      <c r="AZ17" s="181"/>
      <c r="BA17" s="180"/>
      <c r="BB17" s="180"/>
    </row>
    <row r="18" spans="1:54" x14ac:dyDescent="0.55000000000000004">
      <c r="A18" s="179"/>
      <c r="B18" s="179"/>
      <c r="C18" s="180"/>
      <c r="D18" s="180"/>
      <c r="F18" s="179"/>
      <c r="G18" s="179"/>
      <c r="H18" s="180"/>
      <c r="I18" s="180"/>
      <c r="K18" s="179"/>
      <c r="L18" s="179"/>
      <c r="M18" s="180"/>
      <c r="N18" s="180"/>
      <c r="P18" s="179"/>
      <c r="Q18" s="179"/>
      <c r="R18" s="180"/>
      <c r="S18" s="180"/>
      <c r="U18" s="179"/>
      <c r="V18" s="179"/>
      <c r="W18" s="180"/>
      <c r="X18" s="180"/>
      <c r="Z18" s="179"/>
      <c r="AA18" s="179"/>
      <c r="AB18" s="180"/>
      <c r="AC18" s="180"/>
      <c r="AE18" s="179"/>
      <c r="AF18" s="179"/>
      <c r="AG18" s="180"/>
      <c r="AH18" s="180"/>
      <c r="AJ18" s="179"/>
      <c r="AK18" s="179"/>
      <c r="AL18" s="180"/>
      <c r="AM18" s="180"/>
      <c r="AO18" s="181"/>
      <c r="AP18" s="181"/>
      <c r="AQ18" s="180"/>
      <c r="AR18" s="180"/>
      <c r="AT18" s="181"/>
      <c r="AU18" s="181"/>
      <c r="AV18" s="180"/>
      <c r="AW18" s="180"/>
      <c r="AY18" s="181"/>
      <c r="AZ18" s="181"/>
      <c r="BA18" s="180"/>
      <c r="BB18" s="180"/>
    </row>
    <row r="19" spans="1:54" x14ac:dyDescent="0.55000000000000004">
      <c r="A19" s="179" t="s">
        <v>154</v>
      </c>
      <c r="B19" s="179"/>
      <c r="C19" s="180"/>
      <c r="D19" s="180"/>
      <c r="F19" s="179" t="s">
        <v>158</v>
      </c>
      <c r="G19" s="179"/>
      <c r="H19" s="180"/>
      <c r="I19" s="180"/>
      <c r="K19" s="179" t="s">
        <v>162</v>
      </c>
      <c r="L19" s="179"/>
      <c r="M19" s="180"/>
      <c r="N19" s="180"/>
      <c r="P19" s="179" t="s">
        <v>168</v>
      </c>
      <c r="Q19" s="179"/>
      <c r="R19" s="180"/>
      <c r="S19" s="180"/>
      <c r="U19" s="179" t="s">
        <v>175</v>
      </c>
      <c r="V19" s="179"/>
      <c r="W19" s="180"/>
      <c r="X19" s="180"/>
      <c r="Z19" s="179" t="s">
        <v>180</v>
      </c>
      <c r="AA19" s="179"/>
      <c r="AB19" s="180"/>
      <c r="AC19" s="180"/>
      <c r="AE19" s="179" t="s">
        <v>190</v>
      </c>
      <c r="AF19" s="179"/>
      <c r="AG19" s="180"/>
      <c r="AH19" s="180"/>
      <c r="AJ19" s="179" t="s">
        <v>224</v>
      </c>
      <c r="AK19" s="179"/>
      <c r="AL19" s="180"/>
      <c r="AM19" s="180"/>
      <c r="AO19" s="181" t="s">
        <v>231</v>
      </c>
      <c r="AP19" s="181"/>
      <c r="AQ19" s="180"/>
      <c r="AR19" s="180"/>
      <c r="AT19" s="181" t="s">
        <v>240</v>
      </c>
      <c r="AU19" s="181"/>
      <c r="AV19" s="180"/>
      <c r="AW19" s="180"/>
      <c r="AY19" s="113"/>
      <c r="AZ19" s="113"/>
      <c r="BA19" s="77"/>
      <c r="BB19" s="77"/>
    </row>
    <row r="20" spans="1:54" x14ac:dyDescent="0.55000000000000004">
      <c r="A20" s="179"/>
      <c r="B20" s="179"/>
      <c r="C20" s="180"/>
      <c r="D20" s="180"/>
      <c r="F20" s="179"/>
      <c r="G20" s="179"/>
      <c r="H20" s="180"/>
      <c r="I20" s="180"/>
      <c r="K20" s="179"/>
      <c r="L20" s="179"/>
      <c r="M20" s="180"/>
      <c r="N20" s="180"/>
      <c r="P20" s="179"/>
      <c r="Q20" s="179"/>
      <c r="R20" s="180"/>
      <c r="S20" s="180"/>
      <c r="U20" s="179"/>
      <c r="V20" s="179"/>
      <c r="W20" s="180"/>
      <c r="X20" s="180"/>
      <c r="Z20" s="179"/>
      <c r="AA20" s="179"/>
      <c r="AB20" s="180"/>
      <c r="AC20" s="180"/>
      <c r="AE20" s="179"/>
      <c r="AF20" s="179"/>
      <c r="AG20" s="180"/>
      <c r="AH20" s="180"/>
      <c r="AJ20" s="179"/>
      <c r="AK20" s="179"/>
      <c r="AL20" s="180"/>
      <c r="AM20" s="180"/>
      <c r="AO20" s="181"/>
      <c r="AP20" s="181"/>
      <c r="AQ20" s="180"/>
      <c r="AR20" s="180"/>
      <c r="AT20" s="181"/>
      <c r="AU20" s="181"/>
      <c r="AV20" s="180"/>
      <c r="AW20" s="180"/>
      <c r="AY20" s="113"/>
      <c r="AZ20" s="113"/>
      <c r="BA20" s="77"/>
      <c r="BB20" s="77"/>
    </row>
    <row r="21" spans="1:54" x14ac:dyDescent="0.55000000000000004">
      <c r="A21" s="179"/>
      <c r="B21" s="179"/>
      <c r="C21" s="180"/>
      <c r="D21" s="180"/>
      <c r="F21" s="179"/>
      <c r="G21" s="179"/>
      <c r="H21" s="180"/>
      <c r="I21" s="180"/>
      <c r="K21" s="179"/>
      <c r="L21" s="179"/>
      <c r="M21" s="180"/>
      <c r="N21" s="180"/>
      <c r="P21" s="179"/>
      <c r="Q21" s="179"/>
      <c r="R21" s="180"/>
      <c r="S21" s="180"/>
      <c r="U21" s="179"/>
      <c r="V21" s="179"/>
      <c r="W21" s="180"/>
      <c r="X21" s="180"/>
      <c r="Z21" s="179"/>
      <c r="AA21" s="179"/>
      <c r="AB21" s="180"/>
      <c r="AC21" s="180"/>
      <c r="AE21" s="179"/>
      <c r="AF21" s="179"/>
      <c r="AG21" s="180"/>
      <c r="AH21" s="180"/>
      <c r="AJ21" s="179"/>
      <c r="AK21" s="179"/>
      <c r="AL21" s="180"/>
      <c r="AM21" s="180"/>
      <c r="AO21" s="181"/>
      <c r="AP21" s="181"/>
      <c r="AQ21" s="180"/>
      <c r="AR21" s="180"/>
      <c r="AT21" s="181"/>
      <c r="AU21" s="181"/>
      <c r="AV21" s="180"/>
      <c r="AW21" s="180"/>
      <c r="AY21" s="113"/>
      <c r="AZ21" s="113"/>
      <c r="BA21" s="77"/>
      <c r="BB21" s="77"/>
    </row>
    <row r="22" spans="1:54" x14ac:dyDescent="0.55000000000000004">
      <c r="A22" s="179"/>
      <c r="B22" s="179"/>
      <c r="C22" s="180"/>
      <c r="D22" s="180"/>
      <c r="F22" s="179"/>
      <c r="G22" s="179"/>
      <c r="H22" s="180"/>
      <c r="I22" s="180"/>
      <c r="K22" s="179"/>
      <c r="L22" s="179"/>
      <c r="M22" s="180"/>
      <c r="N22" s="180"/>
      <c r="P22" s="179"/>
      <c r="Q22" s="179"/>
      <c r="R22" s="180"/>
      <c r="S22" s="180"/>
      <c r="U22" s="179"/>
      <c r="V22" s="179"/>
      <c r="W22" s="180"/>
      <c r="X22" s="180"/>
      <c r="Z22" s="179"/>
      <c r="AA22" s="179"/>
      <c r="AB22" s="180"/>
      <c r="AC22" s="180"/>
      <c r="AE22" s="179"/>
      <c r="AF22" s="179"/>
      <c r="AG22" s="180"/>
      <c r="AH22" s="180"/>
      <c r="AJ22" s="179"/>
      <c r="AK22" s="179"/>
      <c r="AL22" s="180"/>
      <c r="AM22" s="180"/>
      <c r="AO22" s="181"/>
      <c r="AP22" s="181"/>
      <c r="AQ22" s="180"/>
      <c r="AR22" s="180"/>
      <c r="AT22" s="181"/>
      <c r="AU22" s="181"/>
      <c r="AV22" s="180"/>
      <c r="AW22" s="180"/>
      <c r="AY22" s="113"/>
      <c r="AZ22" s="113"/>
      <c r="BA22" s="77"/>
      <c r="BB22" s="77"/>
    </row>
    <row r="23" spans="1:54" x14ac:dyDescent="0.55000000000000004">
      <c r="A23" s="179"/>
      <c r="B23" s="179"/>
      <c r="C23" s="180"/>
      <c r="D23" s="180"/>
      <c r="F23" s="179"/>
      <c r="G23" s="179"/>
      <c r="H23" s="180"/>
      <c r="I23" s="180"/>
      <c r="K23" s="179"/>
      <c r="L23" s="179"/>
      <c r="M23" s="180"/>
      <c r="N23" s="180"/>
      <c r="P23" s="179"/>
      <c r="Q23" s="179"/>
      <c r="R23" s="180"/>
      <c r="S23" s="180"/>
      <c r="U23" s="179"/>
      <c r="V23" s="179"/>
      <c r="W23" s="180"/>
      <c r="X23" s="180"/>
      <c r="Z23" s="179"/>
      <c r="AA23" s="179"/>
      <c r="AB23" s="180"/>
      <c r="AC23" s="180"/>
      <c r="AE23" s="179"/>
      <c r="AF23" s="179"/>
      <c r="AG23" s="180"/>
      <c r="AH23" s="180"/>
      <c r="AJ23" s="179"/>
      <c r="AK23" s="179"/>
      <c r="AL23" s="180"/>
      <c r="AM23" s="180"/>
      <c r="AO23" s="181"/>
      <c r="AP23" s="181"/>
      <c r="AQ23" s="180"/>
      <c r="AR23" s="180"/>
      <c r="AT23" s="181"/>
      <c r="AU23" s="181"/>
      <c r="AV23" s="180"/>
      <c r="AW23" s="180"/>
      <c r="AY23" s="113"/>
      <c r="AZ23" s="113"/>
      <c r="BA23" s="77"/>
      <c r="BB23" s="77"/>
    </row>
    <row r="24" spans="1:54" x14ac:dyDescent="0.55000000000000004">
      <c r="A24" s="179"/>
      <c r="B24" s="179"/>
      <c r="C24" s="180"/>
      <c r="D24" s="180"/>
      <c r="F24" s="179"/>
      <c r="G24" s="179"/>
      <c r="H24" s="180"/>
      <c r="I24" s="180"/>
      <c r="K24" s="179"/>
      <c r="L24" s="179"/>
      <c r="M24" s="180"/>
      <c r="N24" s="180"/>
      <c r="P24" s="179"/>
      <c r="Q24" s="179"/>
      <c r="R24" s="180"/>
      <c r="S24" s="180"/>
      <c r="U24" s="179"/>
      <c r="V24" s="179"/>
      <c r="W24" s="180"/>
      <c r="X24" s="180"/>
      <c r="Z24" s="179"/>
      <c r="AA24" s="179"/>
      <c r="AB24" s="180"/>
      <c r="AC24" s="180"/>
      <c r="AE24" s="179"/>
      <c r="AF24" s="179"/>
      <c r="AG24" s="180"/>
      <c r="AH24" s="180"/>
      <c r="AJ24" s="179"/>
      <c r="AK24" s="179"/>
      <c r="AL24" s="180"/>
      <c r="AM24" s="180"/>
      <c r="AO24" s="181"/>
      <c r="AP24" s="181"/>
      <c r="AQ24" s="180"/>
      <c r="AR24" s="180"/>
      <c r="AT24" s="181"/>
      <c r="AU24" s="181"/>
      <c r="AV24" s="180"/>
      <c r="AW24" s="180"/>
      <c r="AY24" s="113"/>
      <c r="AZ24" s="113"/>
      <c r="BA24" s="77"/>
      <c r="BB24" s="77"/>
    </row>
    <row r="25" spans="1:54" x14ac:dyDescent="0.55000000000000004">
      <c r="A25" s="180" t="s">
        <v>234</v>
      </c>
      <c r="B25" s="180"/>
      <c r="C25" s="180"/>
      <c r="D25" s="180"/>
      <c r="F25" s="180"/>
      <c r="G25" s="180"/>
      <c r="H25" s="180"/>
      <c r="I25" s="180"/>
      <c r="K25" s="180"/>
      <c r="L25" s="180"/>
      <c r="M25" s="180"/>
      <c r="N25" s="180"/>
      <c r="P25" s="179" t="s">
        <v>169</v>
      </c>
      <c r="Q25" s="179"/>
      <c r="R25" s="180"/>
      <c r="S25" s="180"/>
      <c r="U25" s="179" t="s">
        <v>176</v>
      </c>
      <c r="V25" s="179"/>
      <c r="W25" s="180"/>
      <c r="X25" s="180"/>
      <c r="Z25" s="179"/>
      <c r="AA25" s="179"/>
      <c r="AB25" s="180"/>
      <c r="AC25" s="180"/>
      <c r="AE25" s="179"/>
      <c r="AF25" s="179"/>
      <c r="AG25" s="180"/>
      <c r="AH25" s="180"/>
      <c r="AJ25" s="179"/>
      <c r="AK25" s="179"/>
      <c r="AL25" s="180"/>
      <c r="AM25" s="180"/>
      <c r="AO25" s="181"/>
      <c r="AP25" s="181"/>
      <c r="AQ25" s="180"/>
      <c r="AR25" s="180"/>
      <c r="AT25" s="181"/>
      <c r="AU25" s="181"/>
      <c r="AV25" s="180"/>
      <c r="AW25" s="180"/>
      <c r="AY25" s="113"/>
      <c r="AZ25" s="113"/>
      <c r="BA25" s="77"/>
      <c r="BB25" s="77"/>
    </row>
    <row r="26" spans="1:54" x14ac:dyDescent="0.55000000000000004">
      <c r="A26" s="180"/>
      <c r="B26" s="180"/>
      <c r="C26" s="180"/>
      <c r="D26" s="180"/>
      <c r="F26" s="180"/>
      <c r="G26" s="180"/>
      <c r="H26" s="180"/>
      <c r="I26" s="180"/>
      <c r="K26" s="180"/>
      <c r="L26" s="180"/>
      <c r="M26" s="180"/>
      <c r="N26" s="180"/>
      <c r="P26" s="179"/>
      <c r="Q26" s="179"/>
      <c r="R26" s="180"/>
      <c r="S26" s="180"/>
      <c r="U26" s="179"/>
      <c r="V26" s="179"/>
      <c r="W26" s="180"/>
      <c r="X26" s="180"/>
      <c r="Z26" s="179"/>
      <c r="AA26" s="179"/>
      <c r="AB26" s="180"/>
      <c r="AC26" s="180"/>
      <c r="AE26" s="179"/>
      <c r="AF26" s="179"/>
      <c r="AG26" s="180"/>
      <c r="AH26" s="180"/>
      <c r="AJ26" s="179"/>
      <c r="AK26" s="179"/>
      <c r="AL26" s="180"/>
      <c r="AM26" s="180"/>
      <c r="AO26" s="181"/>
      <c r="AP26" s="181"/>
      <c r="AQ26" s="180"/>
      <c r="AR26" s="180"/>
      <c r="AT26" s="181"/>
      <c r="AU26" s="181"/>
      <c r="AV26" s="180"/>
      <c r="AW26" s="180"/>
      <c r="AY26" s="113"/>
      <c r="AZ26" s="113"/>
      <c r="BA26" s="77"/>
      <c r="BB26" s="77"/>
    </row>
    <row r="27" spans="1:54" x14ac:dyDescent="0.55000000000000004">
      <c r="A27" s="180"/>
      <c r="B27" s="180"/>
      <c r="C27" s="180"/>
      <c r="D27" s="180"/>
      <c r="F27" s="180"/>
      <c r="G27" s="180"/>
      <c r="H27" s="180"/>
      <c r="I27" s="180"/>
      <c r="K27" s="180"/>
      <c r="L27" s="180"/>
      <c r="M27" s="180"/>
      <c r="N27" s="180"/>
      <c r="P27" s="179"/>
      <c r="Q27" s="179"/>
      <c r="R27" s="180"/>
      <c r="S27" s="180"/>
      <c r="U27" s="179"/>
      <c r="V27" s="179"/>
      <c r="W27" s="180"/>
      <c r="X27" s="180"/>
      <c r="Z27" s="179"/>
      <c r="AA27" s="179"/>
      <c r="AB27" s="180"/>
      <c r="AC27" s="180"/>
      <c r="AE27" s="179"/>
      <c r="AF27" s="179"/>
      <c r="AG27" s="180"/>
      <c r="AH27" s="180"/>
      <c r="AJ27" s="179"/>
      <c r="AK27" s="179"/>
      <c r="AL27" s="180"/>
      <c r="AM27" s="180"/>
      <c r="AO27" s="181"/>
      <c r="AP27" s="181"/>
      <c r="AQ27" s="180"/>
      <c r="AR27" s="180"/>
      <c r="AT27" s="181"/>
      <c r="AU27" s="181"/>
      <c r="AV27" s="180"/>
      <c r="AW27" s="180"/>
      <c r="AY27" s="113"/>
      <c r="AZ27" s="113"/>
      <c r="BA27" s="77"/>
      <c r="BB27" s="77"/>
    </row>
    <row r="28" spans="1:54" x14ac:dyDescent="0.55000000000000004">
      <c r="A28" s="180"/>
      <c r="B28" s="180"/>
      <c r="C28" s="180"/>
      <c r="D28" s="180"/>
      <c r="F28" s="180"/>
      <c r="G28" s="180"/>
      <c r="H28" s="180"/>
      <c r="I28" s="180"/>
      <c r="K28" s="180"/>
      <c r="L28" s="180"/>
      <c r="M28" s="180"/>
      <c r="N28" s="180"/>
      <c r="P28" s="179"/>
      <c r="Q28" s="179"/>
      <c r="R28" s="180"/>
      <c r="S28" s="180"/>
      <c r="U28" s="179"/>
      <c r="V28" s="179"/>
      <c r="W28" s="180"/>
      <c r="X28" s="180"/>
      <c r="Z28" s="179" t="s">
        <v>181</v>
      </c>
      <c r="AA28" s="179"/>
      <c r="AB28" s="180"/>
      <c r="AC28" s="180"/>
      <c r="AE28" s="179" t="s">
        <v>187</v>
      </c>
      <c r="AF28" s="179"/>
      <c r="AG28" s="180"/>
      <c r="AH28" s="180"/>
      <c r="AJ28" s="179" t="s">
        <v>225</v>
      </c>
      <c r="AK28" s="179"/>
      <c r="AL28" s="180"/>
      <c r="AM28" s="180"/>
      <c r="AT28" s="181" t="s">
        <v>241</v>
      </c>
      <c r="AU28" s="181"/>
      <c r="AV28" s="180"/>
      <c r="AW28" s="180"/>
    </row>
    <row r="29" spans="1:54" x14ac:dyDescent="0.55000000000000004">
      <c r="A29" s="180"/>
      <c r="B29" s="180"/>
      <c r="C29" s="180"/>
      <c r="D29" s="180"/>
      <c r="F29" s="180"/>
      <c r="G29" s="180"/>
      <c r="H29" s="180"/>
      <c r="I29" s="180"/>
      <c r="K29" s="180"/>
      <c r="L29" s="180"/>
      <c r="M29" s="180"/>
      <c r="N29" s="180"/>
      <c r="P29" s="179"/>
      <c r="Q29" s="179"/>
      <c r="R29" s="180"/>
      <c r="S29" s="180"/>
      <c r="U29" s="179"/>
      <c r="V29" s="179"/>
      <c r="W29" s="180"/>
      <c r="X29" s="180"/>
      <c r="Z29" s="179"/>
      <c r="AA29" s="179"/>
      <c r="AB29" s="180"/>
      <c r="AC29" s="180"/>
      <c r="AE29" s="179"/>
      <c r="AF29" s="179"/>
      <c r="AG29" s="180"/>
      <c r="AH29" s="180"/>
      <c r="AJ29" s="179"/>
      <c r="AK29" s="179"/>
      <c r="AL29" s="180"/>
      <c r="AM29" s="180"/>
      <c r="AT29" s="181"/>
      <c r="AU29" s="181"/>
      <c r="AV29" s="180"/>
      <c r="AW29" s="180"/>
    </row>
    <row r="30" spans="1:54" x14ac:dyDescent="0.55000000000000004">
      <c r="A30" s="180"/>
      <c r="B30" s="180"/>
      <c r="C30" s="180"/>
      <c r="D30" s="180"/>
      <c r="F30" s="180"/>
      <c r="G30" s="180"/>
      <c r="H30" s="180"/>
      <c r="I30" s="180"/>
      <c r="K30" s="180"/>
      <c r="L30" s="180"/>
      <c r="M30" s="180"/>
      <c r="N30" s="180"/>
      <c r="P30" s="179"/>
      <c r="Q30" s="179"/>
      <c r="R30" s="180"/>
      <c r="S30" s="180"/>
      <c r="U30" s="179"/>
      <c r="V30" s="179"/>
      <c r="W30" s="180"/>
      <c r="X30" s="180"/>
      <c r="Z30" s="179"/>
      <c r="AA30" s="179"/>
      <c r="AB30" s="180"/>
      <c r="AC30" s="180"/>
      <c r="AE30" s="179"/>
      <c r="AF30" s="179"/>
      <c r="AG30" s="180"/>
      <c r="AH30" s="180"/>
      <c r="AJ30" s="179"/>
      <c r="AK30" s="179"/>
      <c r="AL30" s="180"/>
      <c r="AM30" s="180"/>
      <c r="AT30" s="181"/>
      <c r="AU30" s="181"/>
      <c r="AV30" s="180"/>
      <c r="AW30" s="180"/>
    </row>
    <row r="31" spans="1:54" x14ac:dyDescent="0.55000000000000004">
      <c r="P31" s="179" t="s">
        <v>170</v>
      </c>
      <c r="Q31" s="179"/>
      <c r="R31" s="180"/>
      <c r="S31" s="180"/>
      <c r="U31" s="179" t="s">
        <v>177</v>
      </c>
      <c r="V31" s="179"/>
      <c r="W31" s="180"/>
      <c r="X31" s="180"/>
      <c r="Z31" s="179"/>
      <c r="AA31" s="179"/>
      <c r="AB31" s="180"/>
      <c r="AC31" s="180"/>
      <c r="AE31" s="179"/>
      <c r="AF31" s="179"/>
      <c r="AG31" s="180"/>
      <c r="AH31" s="180"/>
      <c r="AJ31" s="179"/>
      <c r="AK31" s="179"/>
      <c r="AL31" s="180"/>
      <c r="AM31" s="180"/>
      <c r="AT31" s="181"/>
      <c r="AU31" s="181"/>
      <c r="AV31" s="180"/>
      <c r="AW31" s="180"/>
    </row>
    <row r="32" spans="1:54" x14ac:dyDescent="0.55000000000000004">
      <c r="P32" s="179"/>
      <c r="Q32" s="179"/>
      <c r="R32" s="180"/>
      <c r="S32" s="180"/>
      <c r="U32" s="179"/>
      <c r="V32" s="179"/>
      <c r="W32" s="180"/>
      <c r="X32" s="180"/>
      <c r="Z32" s="179"/>
      <c r="AA32" s="179"/>
      <c r="AB32" s="180"/>
      <c r="AC32" s="180"/>
      <c r="AE32" s="179"/>
      <c r="AF32" s="179"/>
      <c r="AG32" s="180"/>
      <c r="AH32" s="180"/>
      <c r="AJ32" s="179"/>
      <c r="AK32" s="179"/>
      <c r="AL32" s="180"/>
      <c r="AM32" s="180"/>
      <c r="AT32" s="181"/>
      <c r="AU32" s="181"/>
      <c r="AV32" s="180"/>
      <c r="AW32" s="180"/>
    </row>
    <row r="33" spans="16:49" x14ac:dyDescent="0.55000000000000004">
      <c r="P33" s="179"/>
      <c r="Q33" s="179"/>
      <c r="R33" s="180"/>
      <c r="S33" s="180"/>
      <c r="U33" s="179"/>
      <c r="V33" s="179"/>
      <c r="W33" s="180"/>
      <c r="X33" s="180"/>
      <c r="Z33" s="179"/>
      <c r="AA33" s="179"/>
      <c r="AB33" s="180"/>
      <c r="AC33" s="180"/>
      <c r="AE33" s="179"/>
      <c r="AF33" s="179"/>
      <c r="AG33" s="180"/>
      <c r="AH33" s="180"/>
      <c r="AJ33" s="179"/>
      <c r="AK33" s="179"/>
      <c r="AL33" s="180"/>
      <c r="AM33" s="180"/>
      <c r="AT33" s="181"/>
      <c r="AU33" s="181"/>
      <c r="AV33" s="180"/>
      <c r="AW33" s="180"/>
    </row>
    <row r="34" spans="16:49" x14ac:dyDescent="0.55000000000000004">
      <c r="P34" s="179"/>
      <c r="Q34" s="179"/>
      <c r="R34" s="180"/>
      <c r="S34" s="180"/>
      <c r="U34" s="179"/>
      <c r="V34" s="179"/>
      <c r="W34" s="180"/>
      <c r="X34" s="180"/>
      <c r="Z34" s="179"/>
      <c r="AA34" s="179"/>
      <c r="AB34" s="180"/>
      <c r="AC34" s="180"/>
      <c r="AE34" s="179"/>
      <c r="AF34" s="179"/>
      <c r="AG34" s="180"/>
      <c r="AH34" s="180"/>
      <c r="AJ34" s="179"/>
      <c r="AK34" s="179"/>
      <c r="AL34" s="180"/>
      <c r="AM34" s="180"/>
      <c r="AT34" s="181"/>
      <c r="AU34" s="181"/>
      <c r="AV34" s="180"/>
      <c r="AW34" s="180"/>
    </row>
    <row r="35" spans="16:49" x14ac:dyDescent="0.55000000000000004">
      <c r="P35" s="179"/>
      <c r="Q35" s="179"/>
      <c r="R35" s="180"/>
      <c r="S35" s="180"/>
      <c r="U35" s="179"/>
      <c r="V35" s="179"/>
      <c r="W35" s="180"/>
      <c r="X35" s="180"/>
      <c r="Z35" s="179"/>
      <c r="AA35" s="179"/>
      <c r="AB35" s="180"/>
      <c r="AC35" s="180"/>
      <c r="AE35" s="179"/>
      <c r="AF35" s="179"/>
      <c r="AG35" s="180"/>
      <c r="AH35" s="180"/>
      <c r="AJ35" s="179"/>
      <c r="AK35" s="179"/>
      <c r="AL35" s="180"/>
      <c r="AM35" s="180"/>
      <c r="AT35" s="181"/>
      <c r="AU35" s="181"/>
      <c r="AV35" s="180"/>
      <c r="AW35" s="180"/>
    </row>
    <row r="36" spans="16:49" x14ac:dyDescent="0.55000000000000004">
      <c r="P36" s="179"/>
      <c r="Q36" s="179"/>
      <c r="R36" s="180"/>
      <c r="S36" s="180"/>
      <c r="U36" s="179"/>
      <c r="V36" s="179"/>
      <c r="W36" s="180"/>
      <c r="X36" s="180"/>
      <c r="Z36" s="179"/>
      <c r="AA36" s="179"/>
      <c r="AB36" s="180"/>
      <c r="AC36" s="180"/>
      <c r="AE36" s="179"/>
      <c r="AF36" s="179"/>
      <c r="AG36" s="180"/>
      <c r="AH36" s="180"/>
      <c r="AJ36" s="179"/>
      <c r="AK36" s="179"/>
      <c r="AL36" s="180"/>
      <c r="AM36" s="180"/>
      <c r="AT36" s="181"/>
      <c r="AU36" s="181"/>
      <c r="AV36" s="180"/>
      <c r="AW36" s="180"/>
    </row>
    <row r="37" spans="16:49" x14ac:dyDescent="0.55000000000000004">
      <c r="Z37" s="179" t="s">
        <v>182</v>
      </c>
      <c r="AA37" s="179"/>
      <c r="AB37" s="180"/>
      <c r="AC37" s="180"/>
      <c r="AE37" s="76"/>
      <c r="AF37" s="76"/>
      <c r="AG37" s="77"/>
      <c r="AH37" s="77"/>
      <c r="AJ37" s="179" t="s">
        <v>226</v>
      </c>
      <c r="AK37" s="179"/>
      <c r="AL37" s="180"/>
      <c r="AM37" s="180"/>
      <c r="AT37" s="181" t="s">
        <v>242</v>
      </c>
      <c r="AU37" s="181"/>
      <c r="AV37" s="180"/>
      <c r="AW37" s="180"/>
    </row>
    <row r="38" spans="16:49" x14ac:dyDescent="0.55000000000000004">
      <c r="Z38" s="179"/>
      <c r="AA38" s="179"/>
      <c r="AB38" s="180"/>
      <c r="AC38" s="180"/>
      <c r="AE38" s="76"/>
      <c r="AF38" s="76"/>
      <c r="AG38" s="77"/>
      <c r="AH38" s="77"/>
      <c r="AJ38" s="179"/>
      <c r="AK38" s="179"/>
      <c r="AL38" s="180"/>
      <c r="AM38" s="180"/>
      <c r="AT38" s="181"/>
      <c r="AU38" s="181"/>
      <c r="AV38" s="180"/>
      <c r="AW38" s="180"/>
    </row>
    <row r="39" spans="16:49" x14ac:dyDescent="0.55000000000000004">
      <c r="Z39" s="179"/>
      <c r="AA39" s="179"/>
      <c r="AB39" s="180"/>
      <c r="AC39" s="180"/>
      <c r="AE39" s="76"/>
      <c r="AF39" s="76"/>
      <c r="AG39" s="77"/>
      <c r="AH39" s="77"/>
      <c r="AJ39" s="179"/>
      <c r="AK39" s="179"/>
      <c r="AL39" s="180"/>
      <c r="AM39" s="180"/>
      <c r="AT39" s="181"/>
      <c r="AU39" s="181"/>
      <c r="AV39" s="180"/>
      <c r="AW39" s="180"/>
    </row>
    <row r="40" spans="16:49" x14ac:dyDescent="0.55000000000000004">
      <c r="Z40" s="179"/>
      <c r="AA40" s="179"/>
      <c r="AB40" s="180"/>
      <c r="AC40" s="180"/>
      <c r="AE40" s="76"/>
      <c r="AF40" s="76"/>
      <c r="AG40" s="77"/>
      <c r="AH40" s="77"/>
      <c r="AJ40" s="179"/>
      <c r="AK40" s="179"/>
      <c r="AL40" s="180"/>
      <c r="AM40" s="180"/>
      <c r="AT40" s="181"/>
      <c r="AU40" s="181"/>
      <c r="AV40" s="180"/>
      <c r="AW40" s="180"/>
    </row>
    <row r="41" spans="16:49" x14ac:dyDescent="0.55000000000000004">
      <c r="W41" s="8"/>
      <c r="Z41" s="179"/>
      <c r="AA41" s="179"/>
      <c r="AB41" s="180"/>
      <c r="AC41" s="180"/>
      <c r="AE41" s="76"/>
      <c r="AF41" s="76"/>
      <c r="AG41" s="77"/>
      <c r="AH41" s="77"/>
      <c r="AJ41" s="179"/>
      <c r="AK41" s="179"/>
      <c r="AL41" s="180"/>
      <c r="AM41" s="180"/>
      <c r="AT41" s="181"/>
      <c r="AU41" s="181"/>
      <c r="AV41" s="180"/>
      <c r="AW41" s="180"/>
    </row>
    <row r="42" spans="16:49" x14ac:dyDescent="0.55000000000000004">
      <c r="W42" s="8"/>
      <c r="Z42" s="179"/>
      <c r="AA42" s="179"/>
      <c r="AB42" s="180"/>
      <c r="AC42" s="180"/>
      <c r="AE42" s="76"/>
      <c r="AF42" s="76"/>
      <c r="AG42" s="77"/>
      <c r="AH42" s="77"/>
      <c r="AJ42" s="179"/>
      <c r="AK42" s="179"/>
      <c r="AL42" s="180"/>
      <c r="AM42" s="180"/>
      <c r="AT42" s="181"/>
      <c r="AU42" s="181"/>
      <c r="AV42" s="180"/>
      <c r="AW42" s="180"/>
    </row>
    <row r="43" spans="16:49" x14ac:dyDescent="0.55000000000000004">
      <c r="W43" s="8"/>
      <c r="Z43" s="179"/>
      <c r="AA43" s="179"/>
      <c r="AB43" s="180"/>
      <c r="AC43" s="180"/>
      <c r="AE43" s="76"/>
      <c r="AF43" s="8"/>
      <c r="AG43" s="77"/>
      <c r="AH43" s="77"/>
      <c r="AJ43" s="179"/>
      <c r="AK43" s="179"/>
      <c r="AL43" s="180"/>
      <c r="AM43" s="180"/>
      <c r="AT43" s="181"/>
      <c r="AU43" s="181"/>
      <c r="AV43" s="180"/>
      <c r="AW43" s="180"/>
    </row>
    <row r="44" spans="16:49" x14ac:dyDescent="0.55000000000000004">
      <c r="W44" s="8"/>
      <c r="Z44" s="179"/>
      <c r="AA44" s="179"/>
      <c r="AB44" s="180"/>
      <c r="AC44" s="180"/>
      <c r="AE44" s="76"/>
      <c r="AF44" s="8"/>
      <c r="AG44" s="77"/>
      <c r="AH44" s="77"/>
      <c r="AJ44" s="179"/>
      <c r="AK44" s="179"/>
      <c r="AL44" s="180"/>
      <c r="AM44" s="180"/>
      <c r="AT44" s="181"/>
      <c r="AU44" s="181"/>
      <c r="AV44" s="180"/>
      <c r="AW44" s="180"/>
    </row>
    <row r="45" spans="16:49" x14ac:dyDescent="0.55000000000000004">
      <c r="W45" s="8"/>
      <c r="Z45" s="179"/>
      <c r="AA45" s="179"/>
      <c r="AB45" s="180"/>
      <c r="AC45" s="180"/>
      <c r="AE45" s="76"/>
      <c r="AF45" s="8"/>
      <c r="AG45" s="77"/>
      <c r="AH45" s="77"/>
      <c r="AJ45" s="179"/>
      <c r="AK45" s="179"/>
      <c r="AL45" s="180"/>
      <c r="AM45" s="180"/>
      <c r="AT45" s="181"/>
      <c r="AU45" s="181"/>
      <c r="AV45" s="180"/>
      <c r="AW45" s="180"/>
    </row>
    <row r="46" spans="16:49" x14ac:dyDescent="0.55000000000000004">
      <c r="W46" s="8"/>
      <c r="Z46" s="179" t="s">
        <v>183</v>
      </c>
      <c r="AA46" s="179"/>
      <c r="AB46" s="180"/>
      <c r="AC46" s="180"/>
      <c r="AE46" s="76"/>
      <c r="AF46" s="8"/>
      <c r="AG46" s="77"/>
      <c r="AH46" s="77"/>
      <c r="AJ46" s="179" t="s">
        <v>233</v>
      </c>
      <c r="AK46" s="179"/>
      <c r="AL46" s="180"/>
      <c r="AM46" s="180"/>
      <c r="AT46" s="113"/>
      <c r="AU46" s="113"/>
      <c r="AV46" s="77"/>
      <c r="AW46" s="77"/>
    </row>
    <row r="47" spans="16:49" x14ac:dyDescent="0.55000000000000004">
      <c r="W47" s="8"/>
      <c r="Z47" s="179"/>
      <c r="AA47" s="179"/>
      <c r="AB47" s="180"/>
      <c r="AC47" s="180"/>
      <c r="AE47" s="76"/>
      <c r="AF47" s="76"/>
      <c r="AG47" s="77"/>
      <c r="AH47" s="77"/>
      <c r="AJ47" s="179"/>
      <c r="AK47" s="179"/>
      <c r="AL47" s="180"/>
      <c r="AM47" s="180"/>
      <c r="AT47" s="113"/>
      <c r="AU47" s="113"/>
      <c r="AV47" s="77"/>
      <c r="AW47" s="77"/>
    </row>
    <row r="48" spans="16:49" x14ac:dyDescent="0.55000000000000004">
      <c r="W48" s="8"/>
      <c r="Z48" s="179"/>
      <c r="AA48" s="179"/>
      <c r="AB48" s="180"/>
      <c r="AC48" s="180"/>
      <c r="AE48" s="76"/>
      <c r="AF48" s="76"/>
      <c r="AG48" s="77"/>
      <c r="AH48" s="77"/>
      <c r="AJ48" s="179"/>
      <c r="AK48" s="179"/>
      <c r="AL48" s="180"/>
      <c r="AM48" s="180"/>
      <c r="AT48" s="113"/>
      <c r="AU48" s="113"/>
      <c r="AV48" s="77"/>
      <c r="AW48" s="77"/>
    </row>
    <row r="49" spans="23:49" x14ac:dyDescent="0.55000000000000004">
      <c r="W49" s="8"/>
      <c r="Z49" s="179"/>
      <c r="AA49" s="179"/>
      <c r="AB49" s="180"/>
      <c r="AC49" s="180"/>
      <c r="AE49" s="76"/>
      <c r="AF49" s="76"/>
      <c r="AG49" s="77"/>
      <c r="AH49" s="77"/>
      <c r="AJ49" s="179"/>
      <c r="AK49" s="179"/>
      <c r="AL49" s="180"/>
      <c r="AM49" s="180"/>
      <c r="AT49" s="113"/>
      <c r="AU49" s="113"/>
      <c r="AV49" s="77"/>
      <c r="AW49" s="77"/>
    </row>
    <row r="50" spans="23:49" x14ac:dyDescent="0.55000000000000004">
      <c r="Z50" s="179"/>
      <c r="AA50" s="179"/>
      <c r="AB50" s="180"/>
      <c r="AC50" s="180"/>
      <c r="AE50" s="76"/>
      <c r="AF50" s="76"/>
      <c r="AG50" s="77"/>
      <c r="AH50" s="77"/>
      <c r="AJ50" s="179"/>
      <c r="AK50" s="179"/>
      <c r="AL50" s="180"/>
      <c r="AM50" s="180"/>
      <c r="AT50" s="113"/>
      <c r="AU50" s="113"/>
      <c r="AV50" s="77"/>
      <c r="AW50" s="77"/>
    </row>
    <row r="51" spans="23:49" x14ac:dyDescent="0.55000000000000004">
      <c r="Z51" s="179"/>
      <c r="AA51" s="179"/>
      <c r="AB51" s="180"/>
      <c r="AC51" s="180"/>
      <c r="AE51" s="76"/>
      <c r="AF51" s="76"/>
      <c r="AG51" s="77"/>
      <c r="AH51" s="77"/>
      <c r="AJ51" s="179"/>
      <c r="AK51" s="179"/>
      <c r="AL51" s="180"/>
      <c r="AM51" s="180"/>
      <c r="AT51" s="113"/>
      <c r="AU51" s="113"/>
      <c r="AV51" s="77"/>
      <c r="AW51" s="77"/>
    </row>
    <row r="52" spans="23:49" x14ac:dyDescent="0.55000000000000004">
      <c r="Z52" s="179"/>
      <c r="AA52" s="179"/>
      <c r="AB52" s="180"/>
      <c r="AC52" s="180"/>
      <c r="AE52" s="76"/>
      <c r="AF52" s="76"/>
      <c r="AG52" s="77"/>
      <c r="AH52" s="77"/>
      <c r="AJ52" s="179"/>
      <c r="AK52" s="179"/>
      <c r="AL52" s="180"/>
      <c r="AM52" s="180"/>
      <c r="AT52" s="113"/>
      <c r="AU52" s="113"/>
      <c r="AV52" s="77"/>
      <c r="AW52" s="77"/>
    </row>
    <row r="53" spans="23:49" x14ac:dyDescent="0.55000000000000004">
      <c r="Z53" s="179"/>
      <c r="AA53" s="179"/>
      <c r="AB53" s="180"/>
      <c r="AC53" s="180"/>
      <c r="AE53" s="76"/>
      <c r="AF53" s="76"/>
      <c r="AG53" s="77"/>
      <c r="AH53" s="77"/>
      <c r="AJ53" s="179"/>
      <c r="AK53" s="179"/>
      <c r="AL53" s="180"/>
      <c r="AM53" s="180"/>
      <c r="AT53" s="113"/>
      <c r="AU53" s="113"/>
      <c r="AV53" s="77"/>
      <c r="AW53" s="77"/>
    </row>
    <row r="54" spans="23:49" x14ac:dyDescent="0.55000000000000004">
      <c r="Z54" s="179"/>
      <c r="AA54" s="179"/>
      <c r="AB54" s="180"/>
      <c r="AC54" s="180"/>
      <c r="AE54" s="76"/>
      <c r="AF54" s="76"/>
      <c r="AG54" s="77"/>
      <c r="AH54" s="77"/>
      <c r="AJ54" s="179"/>
      <c r="AK54" s="179"/>
      <c r="AL54" s="180"/>
      <c r="AM54" s="180"/>
      <c r="AT54" s="113"/>
      <c r="AU54" s="113"/>
      <c r="AV54" s="77"/>
      <c r="AW54" s="77"/>
    </row>
    <row r="55" spans="23:49" x14ac:dyDescent="0.55000000000000004">
      <c r="Z55" s="179" t="s">
        <v>184</v>
      </c>
      <c r="AA55" s="179"/>
      <c r="AB55" s="180"/>
      <c r="AC55" s="180"/>
      <c r="AE55" s="76"/>
      <c r="AF55" s="76"/>
      <c r="AG55" s="77"/>
      <c r="AH55" s="77"/>
      <c r="AJ55" s="179" t="s">
        <v>228</v>
      </c>
      <c r="AK55" s="179"/>
      <c r="AL55" s="180"/>
      <c r="AM55" s="180"/>
    </row>
    <row r="56" spans="23:49" x14ac:dyDescent="0.55000000000000004">
      <c r="Z56" s="179"/>
      <c r="AA56" s="179"/>
      <c r="AB56" s="180"/>
      <c r="AC56" s="180"/>
      <c r="AE56" s="76"/>
      <c r="AF56" s="76"/>
      <c r="AG56" s="77"/>
      <c r="AH56" s="77"/>
      <c r="AJ56" s="179"/>
      <c r="AK56" s="179"/>
      <c r="AL56" s="180"/>
      <c r="AM56" s="180"/>
    </row>
    <row r="57" spans="23:49" x14ac:dyDescent="0.55000000000000004">
      <c r="Z57" s="179"/>
      <c r="AA57" s="179"/>
      <c r="AB57" s="180"/>
      <c r="AC57" s="180"/>
      <c r="AE57" s="76"/>
      <c r="AF57" s="76"/>
      <c r="AG57" s="77"/>
      <c r="AH57" s="77"/>
      <c r="AJ57" s="179"/>
      <c r="AK57" s="179"/>
      <c r="AL57" s="180"/>
      <c r="AM57" s="180"/>
    </row>
    <row r="58" spans="23:49" x14ac:dyDescent="0.55000000000000004">
      <c r="Z58" s="179"/>
      <c r="AA58" s="179"/>
      <c r="AB58" s="180"/>
      <c r="AC58" s="180"/>
      <c r="AE58" s="76"/>
      <c r="AF58" s="76"/>
      <c r="AG58" s="77"/>
      <c r="AH58" s="77"/>
      <c r="AJ58" s="179"/>
      <c r="AK58" s="179"/>
      <c r="AL58" s="180"/>
      <c r="AM58" s="180"/>
    </row>
    <row r="59" spans="23:49" x14ac:dyDescent="0.55000000000000004">
      <c r="Z59" s="179"/>
      <c r="AA59" s="179"/>
      <c r="AB59" s="180"/>
      <c r="AC59" s="180"/>
      <c r="AE59" s="76"/>
      <c r="AF59" s="76"/>
      <c r="AG59" s="77"/>
      <c r="AH59" s="77"/>
      <c r="AJ59" s="179"/>
      <c r="AK59" s="179"/>
      <c r="AL59" s="180"/>
      <c r="AM59" s="180"/>
    </row>
    <row r="60" spans="23:49" x14ac:dyDescent="0.55000000000000004">
      <c r="Z60" s="179"/>
      <c r="AA60" s="179"/>
      <c r="AB60" s="180"/>
      <c r="AC60" s="180"/>
      <c r="AE60" s="76"/>
      <c r="AF60" s="76"/>
      <c r="AG60" s="77"/>
      <c r="AH60" s="77"/>
      <c r="AJ60" s="179"/>
      <c r="AK60" s="179"/>
      <c r="AL60" s="180"/>
      <c r="AM60" s="180"/>
    </row>
    <row r="61" spans="23:49" x14ac:dyDescent="0.55000000000000004">
      <c r="Z61" s="179"/>
      <c r="AA61" s="179"/>
      <c r="AB61" s="180"/>
      <c r="AC61" s="180"/>
      <c r="AE61" s="76"/>
      <c r="AF61" s="76"/>
      <c r="AG61" s="77"/>
      <c r="AH61" s="77"/>
      <c r="AJ61" s="179"/>
      <c r="AK61" s="179"/>
      <c r="AL61" s="180"/>
      <c r="AM61" s="180"/>
    </row>
    <row r="62" spans="23:49" x14ac:dyDescent="0.55000000000000004">
      <c r="Z62" s="179"/>
      <c r="AA62" s="179"/>
      <c r="AB62" s="180"/>
      <c r="AC62" s="180"/>
      <c r="AE62" s="76"/>
      <c r="AF62" s="76"/>
      <c r="AG62" s="77"/>
      <c r="AH62" s="77"/>
      <c r="AJ62" s="179"/>
      <c r="AK62" s="179"/>
      <c r="AL62" s="180"/>
      <c r="AM62" s="180"/>
    </row>
    <row r="63" spans="23:49" x14ac:dyDescent="0.55000000000000004">
      <c r="Z63" s="179"/>
      <c r="AA63" s="179"/>
      <c r="AB63" s="180"/>
      <c r="AC63" s="180"/>
      <c r="AE63" s="76"/>
      <c r="AF63" s="76"/>
      <c r="AG63" s="77"/>
      <c r="AH63" s="77"/>
      <c r="AJ63" s="179"/>
      <c r="AK63" s="179"/>
      <c r="AL63" s="180"/>
      <c r="AM63" s="180"/>
    </row>
    <row r="64" spans="23:49" x14ac:dyDescent="0.55000000000000004">
      <c r="Z64" s="179" t="s">
        <v>185</v>
      </c>
      <c r="AA64" s="179"/>
      <c r="AB64" s="180"/>
      <c r="AC64" s="180"/>
      <c r="AE64" s="76"/>
      <c r="AF64" s="76"/>
      <c r="AG64" s="77"/>
      <c r="AH64" s="77"/>
      <c r="AJ64" s="179" t="s">
        <v>229</v>
      </c>
      <c r="AK64" s="179"/>
      <c r="AL64" s="180"/>
      <c r="AM64" s="180"/>
    </row>
    <row r="65" spans="26:39" x14ac:dyDescent="0.55000000000000004">
      <c r="Z65" s="179"/>
      <c r="AA65" s="179"/>
      <c r="AB65" s="180"/>
      <c r="AC65" s="180"/>
      <c r="AE65" s="76"/>
      <c r="AF65" s="76"/>
      <c r="AG65" s="77"/>
      <c r="AH65" s="77"/>
      <c r="AJ65" s="179"/>
      <c r="AK65" s="179"/>
      <c r="AL65" s="180"/>
      <c r="AM65" s="180"/>
    </row>
    <row r="66" spans="26:39" x14ac:dyDescent="0.55000000000000004">
      <c r="Z66" s="179"/>
      <c r="AA66" s="179"/>
      <c r="AB66" s="180"/>
      <c r="AC66" s="180"/>
      <c r="AE66" s="76"/>
      <c r="AF66" s="76"/>
      <c r="AG66" s="77"/>
      <c r="AH66" s="77"/>
      <c r="AJ66" s="179"/>
      <c r="AK66" s="179"/>
      <c r="AL66" s="180"/>
      <c r="AM66" s="180"/>
    </row>
    <row r="67" spans="26:39" x14ac:dyDescent="0.55000000000000004">
      <c r="Z67" s="179"/>
      <c r="AA67" s="179"/>
      <c r="AB67" s="180"/>
      <c r="AC67" s="180"/>
      <c r="AE67" s="76"/>
      <c r="AF67" s="76"/>
      <c r="AG67" s="77"/>
      <c r="AH67" s="77"/>
      <c r="AJ67" s="179"/>
      <c r="AK67" s="179"/>
      <c r="AL67" s="180"/>
      <c r="AM67" s="180"/>
    </row>
    <row r="68" spans="26:39" x14ac:dyDescent="0.55000000000000004">
      <c r="Z68" s="179"/>
      <c r="AA68" s="179"/>
      <c r="AB68" s="180"/>
      <c r="AC68" s="180"/>
      <c r="AE68" s="76"/>
      <c r="AF68" s="76"/>
      <c r="AG68" s="77"/>
      <c r="AH68" s="77"/>
      <c r="AJ68" s="179"/>
      <c r="AK68" s="179"/>
      <c r="AL68" s="180"/>
      <c r="AM68" s="180"/>
    </row>
    <row r="69" spans="26:39" x14ac:dyDescent="0.55000000000000004">
      <c r="Z69" s="179"/>
      <c r="AA69" s="179"/>
      <c r="AB69" s="180"/>
      <c r="AC69" s="180"/>
      <c r="AE69" s="76"/>
      <c r="AF69" s="76"/>
      <c r="AG69" s="77"/>
      <c r="AH69" s="77"/>
      <c r="AJ69" s="179"/>
      <c r="AK69" s="179"/>
      <c r="AL69" s="180"/>
      <c r="AM69" s="180"/>
    </row>
    <row r="70" spans="26:39" x14ac:dyDescent="0.55000000000000004">
      <c r="Z70" s="179"/>
      <c r="AA70" s="179"/>
      <c r="AB70" s="180"/>
      <c r="AC70" s="180"/>
      <c r="AE70" s="76"/>
      <c r="AF70" s="76"/>
      <c r="AG70" s="77"/>
      <c r="AH70" s="77"/>
      <c r="AJ70" s="179"/>
      <c r="AK70" s="179"/>
      <c r="AL70" s="180"/>
      <c r="AM70" s="180"/>
    </row>
    <row r="71" spans="26:39" x14ac:dyDescent="0.55000000000000004">
      <c r="Z71" s="179"/>
      <c r="AA71" s="179"/>
      <c r="AB71" s="180"/>
      <c r="AC71" s="180"/>
      <c r="AE71" s="76"/>
      <c r="AF71" s="76"/>
      <c r="AG71" s="77"/>
      <c r="AH71" s="77"/>
      <c r="AJ71" s="179"/>
      <c r="AK71" s="179"/>
      <c r="AL71" s="180"/>
      <c r="AM71" s="180"/>
    </row>
    <row r="72" spans="26:39" x14ac:dyDescent="0.55000000000000004">
      <c r="Z72" s="179"/>
      <c r="AA72" s="179"/>
      <c r="AB72" s="180"/>
      <c r="AC72" s="180"/>
      <c r="AE72" s="76"/>
      <c r="AF72" s="76"/>
      <c r="AG72" s="77"/>
      <c r="AH72" s="77"/>
      <c r="AJ72" s="179"/>
      <c r="AK72" s="179"/>
      <c r="AL72" s="180"/>
      <c r="AM72" s="180"/>
    </row>
    <row r="73" spans="26:39" x14ac:dyDescent="0.55000000000000004">
      <c r="Z73" s="179" t="s">
        <v>178</v>
      </c>
      <c r="AA73" s="179"/>
      <c r="AB73" s="180"/>
      <c r="AC73" s="180"/>
      <c r="AE73" s="76"/>
      <c r="AF73" s="76"/>
      <c r="AG73" s="77"/>
      <c r="AH73" s="77"/>
    </row>
    <row r="74" spans="26:39" x14ac:dyDescent="0.55000000000000004">
      <c r="Z74" s="179"/>
      <c r="AA74" s="179"/>
      <c r="AB74" s="180"/>
      <c r="AC74" s="180"/>
      <c r="AE74" s="76"/>
      <c r="AF74" s="76"/>
      <c r="AG74" s="77"/>
      <c r="AH74" s="77"/>
    </row>
    <row r="75" spans="26:39" x14ac:dyDescent="0.55000000000000004">
      <c r="Z75" s="179"/>
      <c r="AA75" s="179"/>
      <c r="AB75" s="180"/>
      <c r="AC75" s="180"/>
      <c r="AE75" s="76"/>
      <c r="AF75" s="76"/>
      <c r="AG75" s="77"/>
      <c r="AH75" s="77"/>
    </row>
    <row r="76" spans="26:39" x14ac:dyDescent="0.55000000000000004">
      <c r="Z76" s="179"/>
      <c r="AA76" s="179"/>
      <c r="AB76" s="180"/>
      <c r="AC76" s="180"/>
      <c r="AE76" s="76"/>
      <c r="AF76" s="76"/>
      <c r="AG76" s="77"/>
      <c r="AH76" s="77"/>
    </row>
    <row r="77" spans="26:39" x14ac:dyDescent="0.55000000000000004">
      <c r="Z77" s="179"/>
      <c r="AA77" s="179"/>
      <c r="AB77" s="180"/>
      <c r="AC77" s="180"/>
      <c r="AE77" s="76"/>
      <c r="AF77" s="76"/>
      <c r="AG77" s="77"/>
      <c r="AH77" s="77"/>
    </row>
    <row r="78" spans="26:39" x14ac:dyDescent="0.55000000000000004">
      <c r="Z78" s="179"/>
      <c r="AA78" s="179"/>
      <c r="AB78" s="180"/>
      <c r="AC78" s="180"/>
      <c r="AE78" s="76"/>
      <c r="AF78" s="76"/>
      <c r="AG78" s="77"/>
      <c r="AH78" s="77"/>
    </row>
    <row r="79" spans="26:39" x14ac:dyDescent="0.55000000000000004">
      <c r="Z79" s="179"/>
      <c r="AA79" s="179"/>
      <c r="AB79" s="180"/>
      <c r="AC79" s="180"/>
      <c r="AE79" s="76"/>
      <c r="AF79" s="76"/>
      <c r="AG79" s="77"/>
      <c r="AH79" s="77"/>
    </row>
    <row r="80" spans="26:39" x14ac:dyDescent="0.55000000000000004">
      <c r="Z80" s="179"/>
      <c r="AA80" s="179"/>
      <c r="AB80" s="180"/>
      <c r="AC80" s="180"/>
      <c r="AE80" s="76"/>
      <c r="AF80" s="76"/>
      <c r="AG80" s="77"/>
      <c r="AH80" s="77"/>
    </row>
    <row r="81" spans="26:34" x14ac:dyDescent="0.55000000000000004">
      <c r="Z81" s="179"/>
      <c r="AA81" s="179"/>
      <c r="AB81" s="180"/>
      <c r="AC81" s="180"/>
      <c r="AE81" s="76"/>
      <c r="AF81" s="76"/>
      <c r="AG81" s="77"/>
      <c r="AH81" s="77"/>
    </row>
    <row r="82" spans="26:34" x14ac:dyDescent="0.55000000000000004">
      <c r="Z82" s="179"/>
      <c r="AA82" s="179"/>
      <c r="AB82" s="180"/>
      <c r="AC82" s="180"/>
    </row>
    <row r="83" spans="26:34" x14ac:dyDescent="0.55000000000000004">
      <c r="Z83" s="179"/>
      <c r="AA83" s="179"/>
      <c r="AB83" s="180"/>
      <c r="AC83" s="180"/>
    </row>
    <row r="84" spans="26:34" x14ac:dyDescent="0.55000000000000004">
      <c r="Z84" s="179"/>
      <c r="AA84" s="179"/>
      <c r="AB84" s="180"/>
      <c r="AC84" s="180"/>
    </row>
    <row r="85" spans="26:34" x14ac:dyDescent="0.55000000000000004">
      <c r="Z85" s="179"/>
      <c r="AA85" s="179"/>
      <c r="AB85" s="180"/>
      <c r="AC85" s="180"/>
    </row>
    <row r="86" spans="26:34" x14ac:dyDescent="0.55000000000000004">
      <c r="Z86" s="179"/>
      <c r="AA86" s="179"/>
      <c r="AB86" s="180"/>
      <c r="AC86" s="180"/>
    </row>
    <row r="87" spans="26:34" x14ac:dyDescent="0.55000000000000004">
      <c r="Z87" s="179"/>
      <c r="AA87" s="179"/>
      <c r="AB87" s="180"/>
      <c r="AC87" s="180"/>
    </row>
    <row r="88" spans="26:34" x14ac:dyDescent="0.55000000000000004">
      <c r="Z88" s="179"/>
      <c r="AA88" s="179"/>
      <c r="AB88" s="180"/>
      <c r="AC88" s="180"/>
    </row>
    <row r="89" spans="26:34" x14ac:dyDescent="0.55000000000000004">
      <c r="Z89" s="179"/>
      <c r="AA89" s="179"/>
      <c r="AB89" s="180"/>
      <c r="AC89" s="180"/>
    </row>
    <row r="90" spans="26:34" x14ac:dyDescent="0.55000000000000004">
      <c r="Z90" s="179"/>
      <c r="AA90" s="179"/>
      <c r="AB90" s="180"/>
      <c r="AC90" s="180"/>
    </row>
  </sheetData>
  <sheetProtection algorithmName="SHA-512" hashValue="XnR4vdpQs9pgsa7symoLY4j2c8ZOuwP8Kx5Iy5wzv8sK/Z4zPP3Rn4IhkU9UpVmadWqW3E7yz128p2eJf34ZWA==" saltValue="DyqKfBvU9jdkfDfOMFs0FQ==" spinCount="100000" sheet="1" objects="1" scenarios="1"/>
  <mergeCells count="118">
    <mergeCell ref="Z82:AA90"/>
    <mergeCell ref="AB82:AC90"/>
    <mergeCell ref="AT28:AU36"/>
    <mergeCell ref="AV28:AW36"/>
    <mergeCell ref="AT37:AU45"/>
    <mergeCell ref="AV37:AW45"/>
    <mergeCell ref="AT1:AU9"/>
    <mergeCell ref="AV1:AW9"/>
    <mergeCell ref="AT10:AU18"/>
    <mergeCell ref="AV10:AW18"/>
    <mergeCell ref="AT19:AU27"/>
    <mergeCell ref="AV19:AW27"/>
    <mergeCell ref="AO19:AP27"/>
    <mergeCell ref="AQ19:AR27"/>
    <mergeCell ref="AJ55:AK63"/>
    <mergeCell ref="AL55:AM63"/>
    <mergeCell ref="AJ64:AK72"/>
    <mergeCell ref="AL64:AM72"/>
    <mergeCell ref="AO1:AP9"/>
    <mergeCell ref="AJ28:AK36"/>
    <mergeCell ref="AL28:AM36"/>
    <mergeCell ref="AJ37:AK45"/>
    <mergeCell ref="AL37:AM45"/>
    <mergeCell ref="AJ46:AK54"/>
    <mergeCell ref="AL46:AM54"/>
    <mergeCell ref="AJ1:AK9"/>
    <mergeCell ref="AL1:AM9"/>
    <mergeCell ref="AJ10:AK18"/>
    <mergeCell ref="AL10:AM18"/>
    <mergeCell ref="AJ19:AK27"/>
    <mergeCell ref="AL19:AM27"/>
    <mergeCell ref="Z73:AA81"/>
    <mergeCell ref="AB73:AC81"/>
    <mergeCell ref="AE1:AF9"/>
    <mergeCell ref="AG1:AH9"/>
    <mergeCell ref="AE10:AF18"/>
    <mergeCell ref="AG10:AH18"/>
    <mergeCell ref="AE19:AF27"/>
    <mergeCell ref="AG19:AH27"/>
    <mergeCell ref="AE28:AF36"/>
    <mergeCell ref="AG28:AH36"/>
    <mergeCell ref="Z37:AA45"/>
    <mergeCell ref="AB37:AC45"/>
    <mergeCell ref="Z19:AA27"/>
    <mergeCell ref="AB19:AC27"/>
    <mergeCell ref="Z28:AA36"/>
    <mergeCell ref="AB28:AC36"/>
    <mergeCell ref="Z1:AA9"/>
    <mergeCell ref="AB1:AC9"/>
    <mergeCell ref="Z10:AA18"/>
    <mergeCell ref="AB10:AC18"/>
    <mergeCell ref="Z46:AA54"/>
    <mergeCell ref="AB46:AC54"/>
    <mergeCell ref="Z55:AA63"/>
    <mergeCell ref="AB55:AC63"/>
    <mergeCell ref="A25:B30"/>
    <mergeCell ref="C1:D6"/>
    <mergeCell ref="C7:D12"/>
    <mergeCell ref="C13:D18"/>
    <mergeCell ref="C19:D24"/>
    <mergeCell ref="C25:D30"/>
    <mergeCell ref="A1:B6"/>
    <mergeCell ref="A7:B12"/>
    <mergeCell ref="A13:B18"/>
    <mergeCell ref="A19:B24"/>
    <mergeCell ref="F19:G24"/>
    <mergeCell ref="H19:I24"/>
    <mergeCell ref="F25:G30"/>
    <mergeCell ref="H25:I30"/>
    <mergeCell ref="K1:L6"/>
    <mergeCell ref="K19:L24"/>
    <mergeCell ref="F1:G6"/>
    <mergeCell ref="H1:I6"/>
    <mergeCell ref="F7:G12"/>
    <mergeCell ref="H7:I12"/>
    <mergeCell ref="F13:G18"/>
    <mergeCell ref="H13:I18"/>
    <mergeCell ref="K25:L30"/>
    <mergeCell ref="M25:N30"/>
    <mergeCell ref="P19:Q24"/>
    <mergeCell ref="R19:S24"/>
    <mergeCell ref="P25:Q30"/>
    <mergeCell ref="R25:S30"/>
    <mergeCell ref="M1:N6"/>
    <mergeCell ref="K7:L12"/>
    <mergeCell ref="M7:N12"/>
    <mergeCell ref="K13:L18"/>
    <mergeCell ref="M13:N18"/>
    <mergeCell ref="P1:Q6"/>
    <mergeCell ref="R1:S6"/>
    <mergeCell ref="P7:Q12"/>
    <mergeCell ref="R7:S12"/>
    <mergeCell ref="P13:Q18"/>
    <mergeCell ref="R13:S18"/>
    <mergeCell ref="Z64:AA72"/>
    <mergeCell ref="AB64:AC72"/>
    <mergeCell ref="AY1:AZ9"/>
    <mergeCell ref="BA1:BB9"/>
    <mergeCell ref="AY10:AZ18"/>
    <mergeCell ref="BA10:BB18"/>
    <mergeCell ref="P31:Q36"/>
    <mergeCell ref="R31:S36"/>
    <mergeCell ref="M19:N24"/>
    <mergeCell ref="U19:V24"/>
    <mergeCell ref="W19:X24"/>
    <mergeCell ref="U25:V30"/>
    <mergeCell ref="W25:X30"/>
    <mergeCell ref="U31:V36"/>
    <mergeCell ref="W31:X36"/>
    <mergeCell ref="U1:V6"/>
    <mergeCell ref="W1:X6"/>
    <mergeCell ref="U7:V12"/>
    <mergeCell ref="W7:X12"/>
    <mergeCell ref="U13:V18"/>
    <mergeCell ref="W13:X18"/>
    <mergeCell ref="AQ1:AR9"/>
    <mergeCell ref="AO10:AP18"/>
    <mergeCell ref="AQ10:AR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59</vt:i4>
      </vt:variant>
    </vt:vector>
  </HeadingPairs>
  <TitlesOfParts>
    <vt:vector size="62" baseType="lpstr">
      <vt:lpstr>matrix</vt:lpstr>
      <vt:lpstr>data 1</vt:lpstr>
      <vt:lpstr>data 2</vt:lpstr>
      <vt:lpstr>A_vijftien_graden</vt:lpstr>
      <vt:lpstr>A_vijtien_graden_smal</vt:lpstr>
      <vt:lpstr>matrix!Afdrukbereik</vt:lpstr>
      <vt:lpstr>aluminium</vt:lpstr>
      <vt:lpstr>B_bol</vt:lpstr>
      <vt:lpstr>B_bol_profiel</vt:lpstr>
      <vt:lpstr>C_brugs_profiel</vt:lpstr>
      <vt:lpstr>C_brugs_profiel_SL</vt:lpstr>
      <vt:lpstr>C_brugs_profiel_WL</vt:lpstr>
      <vt:lpstr>D_bol_voorhout</vt:lpstr>
      <vt:lpstr>D_vijftien_graden_large</vt:lpstr>
      <vt:lpstr>dertig_graden_small</vt:lpstr>
      <vt:lpstr>dertig_graden_small_bin</vt:lpstr>
      <vt:lpstr>Deurplint_authentiek</vt:lpstr>
      <vt:lpstr>Deurplint_large_stapeldorpel</vt:lpstr>
      <vt:lpstr>Deurplint_small_enkel_onderregel</vt:lpstr>
      <vt:lpstr>E_bol_driehoek</vt:lpstr>
      <vt:lpstr>F_dertig_graden</vt:lpstr>
      <vt:lpstr>hout</vt:lpstr>
      <vt:lpstr>mastiek_bk</vt:lpstr>
      <vt:lpstr>mastiek_gl</vt:lpstr>
      <vt:lpstr>mastiek_large</vt:lpstr>
      <vt:lpstr>mastiek_large_bin</vt:lpstr>
      <vt:lpstr>mastiek_vl</vt:lpstr>
      <vt:lpstr>niets</vt:lpstr>
      <vt:lpstr>nul_graden_bk</vt:lpstr>
      <vt:lpstr>nul_graden_gl</vt:lpstr>
      <vt:lpstr>nul_graden_large</vt:lpstr>
      <vt:lpstr>nul_graden_large_bin</vt:lpstr>
      <vt:lpstr>nul_graden_small</vt:lpstr>
      <vt:lpstr>nul_graden_small_bin</vt:lpstr>
      <vt:lpstr>nul_graden_vl</vt:lpstr>
      <vt:lpstr>ontwatering_A_vijftien_gr_groef</vt:lpstr>
      <vt:lpstr>ontwatering_B_bol_groef</vt:lpstr>
      <vt:lpstr>ontwatering_groef</vt:lpstr>
      <vt:lpstr>retro_bk</vt:lpstr>
      <vt:lpstr>retro_gl</vt:lpstr>
      <vt:lpstr>retro_large</vt:lpstr>
      <vt:lpstr>retro_large_bin</vt:lpstr>
      <vt:lpstr>retro_vl</vt:lpstr>
      <vt:lpstr>Type_A_vijftien_graden</vt:lpstr>
      <vt:lpstr>type_A_vijtien_gr</vt:lpstr>
      <vt:lpstr>Type_A_vijtien_graden</vt:lpstr>
      <vt:lpstr>type_ant_B_Recht</vt:lpstr>
      <vt:lpstr>Type_B_recht</vt:lpstr>
      <vt:lpstr>Type_C_recht_rechtvoet</vt:lpstr>
      <vt:lpstr>Type_D_recht_bolvoet</vt:lpstr>
      <vt:lpstr>type_E_bol</vt:lpstr>
      <vt:lpstr>type_E_bol_diamant</vt:lpstr>
      <vt:lpstr>Type_E_bollat_bolvoet</vt:lpstr>
      <vt:lpstr>type_F_retroprofiel</vt:lpstr>
      <vt:lpstr>Type_G_mastiek</vt:lpstr>
      <vt:lpstr>Type_H_recht_uitgehold</vt:lpstr>
      <vt:lpstr>type_H_sierlijst</vt:lpstr>
      <vt:lpstr>vijftien_graden_bk</vt:lpstr>
      <vt:lpstr>vijftien_graden_gl</vt:lpstr>
      <vt:lpstr>vijftien_graden_large</vt:lpstr>
      <vt:lpstr>vijftien_graden_large_bin</vt:lpstr>
      <vt:lpstr>vijftien_graden_vl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Elias</cp:lastModifiedBy>
  <cp:lastPrinted>2021-06-25T15:31:31Z</cp:lastPrinted>
  <dcterms:created xsi:type="dcterms:W3CDTF">2021-01-24T14:43:55Z</dcterms:created>
  <dcterms:modified xsi:type="dcterms:W3CDTF">2021-07-30T12:16:15Z</dcterms:modified>
</cp:coreProperties>
</file>